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 firstSheet="3" activeTab="5"/>
  </bookViews>
  <sheets>
    <sheet name="Социально-коммукативное раз" sheetId="5" r:id="rId1"/>
    <sheet name="Познавательное развитие" sheetId="1" r:id="rId2"/>
    <sheet name="Художественно эстетическое " sheetId="3" r:id="rId3"/>
    <sheet name="Физическое развитие" sheetId="4" r:id="rId4"/>
    <sheet name="Речевое развитие" sheetId="6" r:id="rId5"/>
    <sheet name="Сводная таблица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3" l="1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C44" i="3"/>
  <c r="C45" i="3"/>
  <c r="C46" i="3"/>
  <c r="C46" i="5"/>
  <c r="B39" i="6" l="1"/>
  <c r="AU5" i="7" l="1"/>
  <c r="AV5" i="7"/>
  <c r="AU6" i="7"/>
  <c r="AV6" i="7"/>
  <c r="AW5" i="7"/>
  <c r="AX5" i="7"/>
  <c r="AY5" i="7"/>
  <c r="AW6" i="7"/>
  <c r="AX6" i="7"/>
  <c r="AY6" i="7"/>
  <c r="AK5" i="7"/>
  <c r="AL5" i="7"/>
  <c r="AK6" i="7"/>
  <c r="AL6" i="7"/>
  <c r="AM5" i="7"/>
  <c r="AN5" i="7"/>
  <c r="AO5" i="7"/>
  <c r="AM6" i="7"/>
  <c r="AN6" i="7"/>
  <c r="AO6" i="7"/>
  <c r="AA5" i="7"/>
  <c r="AB5" i="7"/>
  <c r="AC5" i="7"/>
  <c r="AD5" i="7"/>
  <c r="AE5" i="7"/>
  <c r="AA6" i="7"/>
  <c r="AB6" i="7"/>
  <c r="AC6" i="7"/>
  <c r="AD6" i="7"/>
  <c r="AE6" i="7"/>
  <c r="AK7" i="5" l="1"/>
  <c r="AG7" i="5"/>
  <c r="AH7" i="5"/>
  <c r="AI7" i="5"/>
  <c r="AJ7" i="5"/>
  <c r="AL7" i="5"/>
  <c r="AG8" i="5"/>
  <c r="AH8" i="5"/>
  <c r="AI8" i="5"/>
  <c r="AJ8" i="5"/>
  <c r="AK8" i="5"/>
  <c r="AL8" i="5"/>
  <c r="AG9" i="5"/>
  <c r="AH9" i="5"/>
  <c r="AI9" i="5"/>
  <c r="AJ9" i="5"/>
  <c r="AK9" i="5"/>
  <c r="AL9" i="5"/>
  <c r="AG10" i="5"/>
  <c r="AH10" i="5"/>
  <c r="AI10" i="5"/>
  <c r="AJ10" i="5"/>
  <c r="AK10" i="5"/>
  <c r="AL10" i="5"/>
  <c r="AG11" i="5"/>
  <c r="AH11" i="5"/>
  <c r="AI11" i="5"/>
  <c r="AJ11" i="5"/>
  <c r="AK11" i="5"/>
  <c r="AL11" i="5"/>
  <c r="AG12" i="5"/>
  <c r="AH12" i="5"/>
  <c r="AI12" i="5"/>
  <c r="AJ12" i="5"/>
  <c r="AK12" i="5"/>
  <c r="AL12" i="5"/>
  <c r="AG13" i="5"/>
  <c r="AH13" i="5"/>
  <c r="AI13" i="5"/>
  <c r="AJ13" i="5"/>
  <c r="AK13" i="5"/>
  <c r="AL13" i="5"/>
  <c r="AG14" i="5"/>
  <c r="AH14" i="5"/>
  <c r="AI14" i="5"/>
  <c r="AJ14" i="5"/>
  <c r="AK14" i="5"/>
  <c r="AL14" i="5"/>
  <c r="AG15" i="5"/>
  <c r="AH15" i="5"/>
  <c r="AI15" i="5"/>
  <c r="AJ15" i="5"/>
  <c r="AK15" i="5"/>
  <c r="AL15" i="5"/>
  <c r="AG16" i="5"/>
  <c r="AH16" i="5"/>
  <c r="AI16" i="5"/>
  <c r="AJ16" i="5"/>
  <c r="AK16" i="5"/>
  <c r="AL16" i="5"/>
  <c r="AG17" i="5"/>
  <c r="AH17" i="5"/>
  <c r="AI17" i="5"/>
  <c r="AJ17" i="5"/>
  <c r="AK17" i="5"/>
  <c r="AL17" i="5"/>
  <c r="AG18" i="5"/>
  <c r="AH18" i="5"/>
  <c r="AI18" i="5"/>
  <c r="AJ18" i="5"/>
  <c r="AK18" i="5"/>
  <c r="AL18" i="5"/>
  <c r="AG19" i="5"/>
  <c r="AH19" i="5"/>
  <c r="AI19" i="5"/>
  <c r="AJ19" i="5"/>
  <c r="AK19" i="5"/>
  <c r="AL19" i="5"/>
  <c r="AG20" i="5"/>
  <c r="AH20" i="5"/>
  <c r="AI20" i="5"/>
  <c r="AJ20" i="5"/>
  <c r="AK20" i="5"/>
  <c r="AL20" i="5"/>
  <c r="AG21" i="5"/>
  <c r="AH21" i="5"/>
  <c r="AI21" i="5"/>
  <c r="AJ21" i="5"/>
  <c r="AK21" i="5"/>
  <c r="AL21" i="5"/>
  <c r="AG22" i="5"/>
  <c r="AH22" i="5"/>
  <c r="AI22" i="5"/>
  <c r="AJ22" i="5"/>
  <c r="AK22" i="5"/>
  <c r="AL22" i="5"/>
  <c r="AG23" i="5"/>
  <c r="AH23" i="5"/>
  <c r="AI23" i="5"/>
  <c r="AJ23" i="5"/>
  <c r="AK23" i="5"/>
  <c r="AL23" i="5"/>
  <c r="AG24" i="5"/>
  <c r="AH24" i="5"/>
  <c r="AI24" i="5"/>
  <c r="AJ24" i="5"/>
  <c r="AK24" i="5"/>
  <c r="AL24" i="5"/>
  <c r="AG25" i="5"/>
  <c r="AH25" i="5"/>
  <c r="AI25" i="5"/>
  <c r="AJ25" i="5"/>
  <c r="AK25" i="5"/>
  <c r="AL25" i="5"/>
  <c r="AG26" i="5"/>
  <c r="AH26" i="5"/>
  <c r="AI26" i="5"/>
  <c r="AJ26" i="5"/>
  <c r="AK26" i="5"/>
  <c r="AL26" i="5"/>
  <c r="AG27" i="5"/>
  <c r="AH27" i="5"/>
  <c r="AI27" i="5"/>
  <c r="AJ27" i="5"/>
  <c r="AK27" i="5"/>
  <c r="AL27" i="5"/>
  <c r="AG28" i="5"/>
  <c r="AH28" i="5"/>
  <c r="AI28" i="5"/>
  <c r="AJ28" i="5"/>
  <c r="AK28" i="5"/>
  <c r="AL28" i="5"/>
  <c r="AG29" i="5"/>
  <c r="AH29" i="5"/>
  <c r="AI29" i="5"/>
  <c r="AJ29" i="5"/>
  <c r="AK29" i="5"/>
  <c r="AL29" i="5"/>
  <c r="AG30" i="5"/>
  <c r="AH30" i="5"/>
  <c r="AI30" i="5"/>
  <c r="AJ30" i="5"/>
  <c r="AK30" i="5"/>
  <c r="AL30" i="5"/>
  <c r="AG31" i="5"/>
  <c r="AH31" i="5"/>
  <c r="AI31" i="5"/>
  <c r="AJ31" i="5"/>
  <c r="AK31" i="5"/>
  <c r="AL31" i="5"/>
  <c r="AG32" i="5"/>
  <c r="AH32" i="5"/>
  <c r="AI32" i="5"/>
  <c r="AJ32" i="5"/>
  <c r="AK32" i="5"/>
  <c r="AL32" i="5"/>
  <c r="AG33" i="5"/>
  <c r="AH33" i="5"/>
  <c r="AI33" i="5"/>
  <c r="AJ33" i="5"/>
  <c r="AK33" i="5"/>
  <c r="AL33" i="5"/>
  <c r="AG34" i="5"/>
  <c r="AH34" i="5"/>
  <c r="AI34" i="5"/>
  <c r="AJ34" i="5"/>
  <c r="AK34" i="5"/>
  <c r="AL34" i="5"/>
  <c r="AG35" i="5"/>
  <c r="AH35" i="5"/>
  <c r="AI35" i="5"/>
  <c r="AJ35" i="5"/>
  <c r="AK35" i="5"/>
  <c r="AL35" i="5"/>
  <c r="AG36" i="5"/>
  <c r="AH36" i="5"/>
  <c r="AI36" i="5"/>
  <c r="AJ36" i="5"/>
  <c r="AK36" i="5"/>
  <c r="AL36" i="5"/>
  <c r="AG37" i="5"/>
  <c r="AH37" i="5"/>
  <c r="AI37" i="5"/>
  <c r="AJ37" i="5"/>
  <c r="AK37" i="5"/>
  <c r="AL37" i="5"/>
  <c r="AG38" i="5"/>
  <c r="AH38" i="5"/>
  <c r="AI38" i="5"/>
  <c r="AJ38" i="5"/>
  <c r="AK38" i="5"/>
  <c r="AL38" i="5"/>
  <c r="AG39" i="5"/>
  <c r="AH39" i="5"/>
  <c r="AI39" i="5"/>
  <c r="AJ39" i="5"/>
  <c r="AK39" i="5"/>
  <c r="AL39" i="5"/>
  <c r="C44" i="6"/>
  <c r="C46" i="6"/>
  <c r="C45" i="6"/>
  <c r="O46" i="5" l="1"/>
  <c r="L45" i="1" l="1"/>
  <c r="C44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C46" i="1"/>
  <c r="C45" i="1"/>
  <c r="D45" i="1"/>
  <c r="E45" i="1"/>
  <c r="F45" i="1"/>
  <c r="G45" i="1"/>
  <c r="H45" i="1"/>
  <c r="I45" i="1"/>
  <c r="J45" i="1"/>
  <c r="K45" i="1"/>
  <c r="M45" i="1"/>
  <c r="N45" i="1"/>
  <c r="O45" i="1"/>
  <c r="P45" i="1"/>
  <c r="Q45" i="1"/>
  <c r="R45" i="1"/>
  <c r="S45" i="1"/>
  <c r="T45" i="1"/>
  <c r="U45" i="1"/>
  <c r="V45" i="1"/>
  <c r="W45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C46" i="4"/>
  <c r="C45" i="4"/>
  <c r="C44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C45" i="5"/>
  <c r="C44" i="5"/>
  <c r="D46" i="5"/>
  <c r="E46" i="5"/>
  <c r="F46" i="5"/>
  <c r="G46" i="5"/>
  <c r="H46" i="5"/>
  <c r="I46" i="5"/>
  <c r="J46" i="5"/>
  <c r="K46" i="5"/>
  <c r="L46" i="5"/>
  <c r="M46" i="5"/>
  <c r="N46" i="5"/>
  <c r="P46" i="5"/>
  <c r="Q46" i="5"/>
  <c r="R46" i="5"/>
  <c r="S46" i="5"/>
  <c r="T46" i="5"/>
  <c r="U46" i="5"/>
  <c r="V46" i="5"/>
  <c r="W46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BL8" i="6" l="1"/>
  <c r="BB8" i="6" s="1"/>
  <c r="BL9" i="6"/>
  <c r="BL10" i="6"/>
  <c r="BL11" i="6"/>
  <c r="BL12" i="6"/>
  <c r="BL13" i="6"/>
  <c r="BL14" i="6"/>
  <c r="BL15" i="6"/>
  <c r="BL16" i="6"/>
  <c r="BL17" i="6"/>
  <c r="BL18" i="6"/>
  <c r="BL19" i="6"/>
  <c r="BL20" i="6"/>
  <c r="BL21" i="6"/>
  <c r="BL22" i="6"/>
  <c r="BB22" i="6" s="1"/>
  <c r="BL23" i="6"/>
  <c r="BL24" i="6"/>
  <c r="BL25" i="6"/>
  <c r="BL26" i="6"/>
  <c r="BL27" i="6"/>
  <c r="BL28" i="6"/>
  <c r="BL29" i="6"/>
  <c r="BL30" i="6"/>
  <c r="BL31" i="6"/>
  <c r="BL32" i="6"/>
  <c r="BL33" i="6"/>
  <c r="BL34" i="6"/>
  <c r="BL35" i="6"/>
  <c r="BL36" i="6"/>
  <c r="BL37" i="6"/>
  <c r="BL38" i="6"/>
  <c r="BL39" i="6"/>
  <c r="BL40" i="6"/>
  <c r="BL41" i="6"/>
  <c r="BL42" i="6"/>
  <c r="BL43" i="6"/>
  <c r="BK8" i="6"/>
  <c r="BK9" i="6"/>
  <c r="BK10" i="6"/>
  <c r="BK11" i="6"/>
  <c r="BK12" i="6"/>
  <c r="BK13" i="6"/>
  <c r="BK14" i="6"/>
  <c r="BK15" i="6"/>
  <c r="BK16" i="6"/>
  <c r="BK17" i="6"/>
  <c r="BK18" i="6"/>
  <c r="BK19" i="6"/>
  <c r="BK20" i="6"/>
  <c r="BK21" i="6"/>
  <c r="BK22" i="6"/>
  <c r="BK23" i="6"/>
  <c r="BK24" i="6"/>
  <c r="BK25" i="6"/>
  <c r="BK26" i="6"/>
  <c r="BK27" i="6"/>
  <c r="BK28" i="6"/>
  <c r="BK29" i="6"/>
  <c r="BK30" i="6"/>
  <c r="BK31" i="6"/>
  <c r="BK32" i="6"/>
  <c r="BK33" i="6"/>
  <c r="BK34" i="6"/>
  <c r="BK35" i="6"/>
  <c r="BK36" i="6"/>
  <c r="BK37" i="6"/>
  <c r="BK38" i="6"/>
  <c r="BK39" i="6"/>
  <c r="BK40" i="6"/>
  <c r="BK41" i="6"/>
  <c r="BK42" i="6"/>
  <c r="BK43" i="6"/>
  <c r="BJ8" i="6"/>
  <c r="BJ9" i="6"/>
  <c r="BJ10" i="6"/>
  <c r="BJ11" i="6"/>
  <c r="BJ12" i="6"/>
  <c r="BJ13" i="6"/>
  <c r="BJ14" i="6"/>
  <c r="BJ15" i="6"/>
  <c r="BJ16" i="6"/>
  <c r="BJ17" i="6"/>
  <c r="BJ18" i="6"/>
  <c r="BJ19" i="6"/>
  <c r="BJ20" i="6"/>
  <c r="BJ21" i="6"/>
  <c r="BJ22" i="6"/>
  <c r="BJ23" i="6"/>
  <c r="BJ24" i="6"/>
  <c r="BJ25" i="6"/>
  <c r="BJ26" i="6"/>
  <c r="BJ27" i="6"/>
  <c r="BJ28" i="6"/>
  <c r="BJ29" i="6"/>
  <c r="BJ30" i="6"/>
  <c r="BJ31" i="6"/>
  <c r="BJ32" i="6"/>
  <c r="BB32" i="6" s="1"/>
  <c r="BJ33" i="6"/>
  <c r="BJ34" i="6"/>
  <c r="BJ35" i="6"/>
  <c r="BJ36" i="6"/>
  <c r="BJ37" i="6"/>
  <c r="BC37" i="6" s="1"/>
  <c r="BJ38" i="6"/>
  <c r="BJ39" i="6"/>
  <c r="BJ40" i="6"/>
  <c r="BJ41" i="6"/>
  <c r="BJ42" i="6"/>
  <c r="BJ43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BI25" i="6"/>
  <c r="BI26" i="6"/>
  <c r="BI27" i="6"/>
  <c r="BI28" i="6"/>
  <c r="BI29" i="6"/>
  <c r="BI30" i="6"/>
  <c r="BI31" i="6"/>
  <c r="BI32" i="6"/>
  <c r="BI33" i="6"/>
  <c r="BI34" i="6"/>
  <c r="BI35" i="6"/>
  <c r="BI36" i="6"/>
  <c r="BI37" i="6"/>
  <c r="BI38" i="6"/>
  <c r="BI39" i="6"/>
  <c r="BI40" i="6"/>
  <c r="BI41" i="6"/>
  <c r="BI42" i="6"/>
  <c r="BI43" i="6"/>
  <c r="BH8" i="6"/>
  <c r="BH9" i="6"/>
  <c r="BH10" i="6"/>
  <c r="BH11" i="6"/>
  <c r="BH12" i="6"/>
  <c r="BH13" i="6"/>
  <c r="BB13" i="6" s="1"/>
  <c r="BH14" i="6"/>
  <c r="BB14" i="6" s="1"/>
  <c r="BH15" i="6"/>
  <c r="BH16" i="6"/>
  <c r="BH17" i="6"/>
  <c r="BH18" i="6"/>
  <c r="BH19" i="6"/>
  <c r="BH20" i="6"/>
  <c r="BH21" i="6"/>
  <c r="BH22" i="6"/>
  <c r="BH23" i="6"/>
  <c r="BH24" i="6"/>
  <c r="BH25" i="6"/>
  <c r="BH26" i="6"/>
  <c r="BH27" i="6"/>
  <c r="BH28" i="6"/>
  <c r="BH29" i="6"/>
  <c r="BH30" i="6"/>
  <c r="BH31" i="6"/>
  <c r="BH32" i="6"/>
  <c r="BH33" i="6"/>
  <c r="BH34" i="6"/>
  <c r="BH35" i="6"/>
  <c r="BH36" i="6"/>
  <c r="BH37" i="6"/>
  <c r="BH38" i="6"/>
  <c r="BH39" i="6"/>
  <c r="BH40" i="6"/>
  <c r="BH41" i="6"/>
  <c r="BH42" i="6"/>
  <c r="BH43" i="6"/>
  <c r="BG8" i="6"/>
  <c r="BG9" i="6"/>
  <c r="BG10" i="6"/>
  <c r="BG11" i="6"/>
  <c r="BG12" i="6"/>
  <c r="BC12" i="6" s="1"/>
  <c r="BG13" i="6"/>
  <c r="BG14" i="6"/>
  <c r="BG15" i="6"/>
  <c r="BG16" i="6"/>
  <c r="BG17" i="6"/>
  <c r="BG18" i="6"/>
  <c r="BG19" i="6"/>
  <c r="BG20" i="6"/>
  <c r="BG21" i="6"/>
  <c r="BG22" i="6"/>
  <c r="BG23" i="6"/>
  <c r="BG24" i="6"/>
  <c r="BG25" i="6"/>
  <c r="BG26" i="6"/>
  <c r="BC26" i="6" s="1"/>
  <c r="BG27" i="6"/>
  <c r="BG28" i="6"/>
  <c r="BG29" i="6"/>
  <c r="BG30" i="6"/>
  <c r="BG31" i="6"/>
  <c r="BG32" i="6"/>
  <c r="BG33" i="6"/>
  <c r="BG34" i="6"/>
  <c r="BG35" i="6"/>
  <c r="BG36" i="6"/>
  <c r="BG37" i="6"/>
  <c r="BG38" i="6"/>
  <c r="BC38" i="6" s="1"/>
  <c r="BG39" i="6"/>
  <c r="BG40" i="6"/>
  <c r="BG41" i="6"/>
  <c r="BG42" i="6"/>
  <c r="BG43" i="6"/>
  <c r="BF8" i="6"/>
  <c r="BD8" i="6" s="1"/>
  <c r="BF9" i="6"/>
  <c r="BF10" i="6"/>
  <c r="BC10" i="6" s="1"/>
  <c r="BF11" i="6"/>
  <c r="BC11" i="6" s="1"/>
  <c r="BF12" i="6"/>
  <c r="BD12" i="6" s="1"/>
  <c r="BF13" i="6"/>
  <c r="BF14" i="6"/>
  <c r="BD14" i="6" s="1"/>
  <c r="BF15" i="6"/>
  <c r="BC15" i="6" s="1"/>
  <c r="BF16" i="6"/>
  <c r="BD16" i="6" s="1"/>
  <c r="BF17" i="6"/>
  <c r="BD17" i="6" s="1"/>
  <c r="BF18" i="6"/>
  <c r="BC18" i="6" s="1"/>
  <c r="BF19" i="6"/>
  <c r="BC19" i="6" s="1"/>
  <c r="BF20" i="6"/>
  <c r="BF21" i="6"/>
  <c r="BD21" i="6" s="1"/>
  <c r="BF22" i="6"/>
  <c r="BD22" i="6" s="1"/>
  <c r="BF23" i="6"/>
  <c r="BC23" i="6" s="1"/>
  <c r="BF24" i="6"/>
  <c r="BC24" i="6" s="1"/>
  <c r="BF25" i="6"/>
  <c r="BF26" i="6"/>
  <c r="BD26" i="6" s="1"/>
  <c r="BF27" i="6"/>
  <c r="BC27" i="6" s="1"/>
  <c r="BF28" i="6"/>
  <c r="BF29" i="6"/>
  <c r="BF30" i="6"/>
  <c r="BB30" i="6" s="1"/>
  <c r="BF31" i="6"/>
  <c r="BC31" i="6" s="1"/>
  <c r="BF32" i="6"/>
  <c r="BF33" i="6"/>
  <c r="BD33" i="6" s="1"/>
  <c r="BF34" i="6"/>
  <c r="BD34" i="6" s="1"/>
  <c r="BF35" i="6"/>
  <c r="BC35" i="6" s="1"/>
  <c r="BF36" i="6"/>
  <c r="BC36" i="6" s="1"/>
  <c r="BF37" i="6"/>
  <c r="BD37" i="6" s="1"/>
  <c r="BF38" i="6"/>
  <c r="BB38" i="6" s="1"/>
  <c r="BF39" i="6"/>
  <c r="BC39" i="6" s="1"/>
  <c r="BF40" i="6"/>
  <c r="BF41" i="6"/>
  <c r="BF42" i="6"/>
  <c r="BF43" i="6"/>
  <c r="BC43" i="6" s="1"/>
  <c r="BL7" i="6"/>
  <c r="BK7" i="6"/>
  <c r="BJ7" i="6"/>
  <c r="BI7" i="6"/>
  <c r="BH7" i="6"/>
  <c r="BG7" i="6"/>
  <c r="BF7" i="6"/>
  <c r="AY8" i="6"/>
  <c r="AY9" i="6"/>
  <c r="AY10" i="6"/>
  <c r="AY11" i="6"/>
  <c r="AY12" i="6"/>
  <c r="AY13" i="6"/>
  <c r="AY14" i="6"/>
  <c r="AY15" i="6"/>
  <c r="AY16" i="6"/>
  <c r="AY17" i="6"/>
  <c r="AY18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X8" i="6"/>
  <c r="AX9" i="6"/>
  <c r="AX10" i="6"/>
  <c r="AX11" i="6"/>
  <c r="AX12" i="6"/>
  <c r="AX13" i="6"/>
  <c r="AX14" i="6"/>
  <c r="AX15" i="6"/>
  <c r="AX16" i="6"/>
  <c r="AX17" i="6"/>
  <c r="AX18" i="6"/>
  <c r="AX19" i="6"/>
  <c r="AX20" i="6"/>
  <c r="AX21" i="6"/>
  <c r="AX22" i="6"/>
  <c r="AX23" i="6"/>
  <c r="AX24" i="6"/>
  <c r="AX25" i="6"/>
  <c r="AX26" i="6"/>
  <c r="AX27" i="6"/>
  <c r="AX28" i="6"/>
  <c r="AX29" i="6"/>
  <c r="AX30" i="6"/>
  <c r="AX31" i="6"/>
  <c r="AX32" i="6"/>
  <c r="AX33" i="6"/>
  <c r="AX34" i="6"/>
  <c r="AX35" i="6"/>
  <c r="AX36" i="6"/>
  <c r="AX37" i="6"/>
  <c r="AX38" i="6"/>
  <c r="AX39" i="6"/>
  <c r="AX40" i="6"/>
  <c r="AX41" i="6"/>
  <c r="AX42" i="6"/>
  <c r="AX43" i="6"/>
  <c r="AW8" i="6"/>
  <c r="AW9" i="6"/>
  <c r="AW10" i="6"/>
  <c r="AW11" i="6"/>
  <c r="AW12" i="6"/>
  <c r="AW13" i="6"/>
  <c r="AW14" i="6"/>
  <c r="AW15" i="6"/>
  <c r="AW16" i="6"/>
  <c r="AW17" i="6"/>
  <c r="AW18" i="6"/>
  <c r="AP18" i="6" s="1"/>
  <c r="AW19" i="6"/>
  <c r="AW20" i="6"/>
  <c r="AW21" i="6"/>
  <c r="AQ21" i="6" s="1"/>
  <c r="AW22" i="6"/>
  <c r="AW23" i="6"/>
  <c r="AW24" i="6"/>
  <c r="AP24" i="6" s="1"/>
  <c r="AW25" i="6"/>
  <c r="AW26" i="6"/>
  <c r="AW27" i="6"/>
  <c r="AW28" i="6"/>
  <c r="AW29" i="6"/>
  <c r="AW30" i="6"/>
  <c r="AW31" i="6"/>
  <c r="AW32" i="6"/>
  <c r="AW33" i="6"/>
  <c r="AW34" i="6"/>
  <c r="AW35" i="6"/>
  <c r="AW36" i="6"/>
  <c r="AQ36" i="6" s="1"/>
  <c r="AW37" i="6"/>
  <c r="AW38" i="6"/>
  <c r="AW39" i="6"/>
  <c r="AW40" i="6"/>
  <c r="AW41" i="6"/>
  <c r="AW42" i="6"/>
  <c r="AW43" i="6"/>
  <c r="AV8" i="6"/>
  <c r="AV9" i="6"/>
  <c r="AV10" i="6"/>
  <c r="AV11" i="6"/>
  <c r="AV12" i="6"/>
  <c r="AV13" i="6"/>
  <c r="AV14" i="6"/>
  <c r="AV15" i="6"/>
  <c r="AV16" i="6"/>
  <c r="AV17" i="6"/>
  <c r="AV18" i="6"/>
  <c r="AV19" i="6"/>
  <c r="AV20" i="6"/>
  <c r="AV21" i="6"/>
  <c r="AV22" i="6"/>
  <c r="AV23" i="6"/>
  <c r="AV24" i="6"/>
  <c r="AV25" i="6"/>
  <c r="AV26" i="6"/>
  <c r="AV27" i="6"/>
  <c r="AV28" i="6"/>
  <c r="AV29" i="6"/>
  <c r="AV30" i="6"/>
  <c r="AV31" i="6"/>
  <c r="AV32" i="6"/>
  <c r="AV33" i="6"/>
  <c r="AV34" i="6"/>
  <c r="AV35" i="6"/>
  <c r="AV36" i="6"/>
  <c r="AV37" i="6"/>
  <c r="AV38" i="6"/>
  <c r="AV39" i="6"/>
  <c r="AV40" i="6"/>
  <c r="AV41" i="6"/>
  <c r="AV42" i="6"/>
  <c r="AV43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O40" i="6" s="1"/>
  <c r="AU41" i="6"/>
  <c r="AU42" i="6"/>
  <c r="AU43" i="6"/>
  <c r="AT8" i="6"/>
  <c r="AQ8" i="6" s="1"/>
  <c r="AT9" i="6"/>
  <c r="AT10" i="6"/>
  <c r="AT11" i="6"/>
  <c r="AT12" i="6"/>
  <c r="AP12" i="6" s="1"/>
  <c r="AT13" i="6"/>
  <c r="AT14" i="6"/>
  <c r="AT15" i="6"/>
  <c r="AT16" i="6"/>
  <c r="AT17" i="6"/>
  <c r="AT18" i="6"/>
  <c r="AT19" i="6"/>
  <c r="AT20" i="6"/>
  <c r="AT21" i="6"/>
  <c r="AT22" i="6"/>
  <c r="AT23" i="6"/>
  <c r="AT24" i="6"/>
  <c r="AT25" i="6"/>
  <c r="AT26" i="6"/>
  <c r="AT27" i="6"/>
  <c r="AT28" i="6"/>
  <c r="AT29" i="6"/>
  <c r="AT30" i="6"/>
  <c r="AT31" i="6"/>
  <c r="AT32" i="6"/>
  <c r="AT33" i="6"/>
  <c r="AT34" i="6"/>
  <c r="AT35" i="6"/>
  <c r="AT36" i="6"/>
  <c r="AT37" i="6"/>
  <c r="AT38" i="6"/>
  <c r="AT39" i="6"/>
  <c r="AT40" i="6"/>
  <c r="AP40" i="6" s="1"/>
  <c r="AT41" i="6"/>
  <c r="AT42" i="6"/>
  <c r="AT43" i="6"/>
  <c r="AS8" i="6"/>
  <c r="AP8" i="6" s="1"/>
  <c r="AS9" i="6"/>
  <c r="AQ9" i="6" s="1"/>
  <c r="AS10" i="6"/>
  <c r="AS11" i="6"/>
  <c r="AQ11" i="6" s="1"/>
  <c r="AS12" i="6"/>
  <c r="AQ12" i="6" s="1"/>
  <c r="AS13" i="6"/>
  <c r="AO13" i="6" s="1"/>
  <c r="AS14" i="6"/>
  <c r="AQ14" i="6" s="1"/>
  <c r="AS15" i="6"/>
  <c r="AQ15" i="6" s="1"/>
  <c r="AS16" i="6"/>
  <c r="AS17" i="6"/>
  <c r="AS18" i="6"/>
  <c r="AO18" i="6" s="1"/>
  <c r="AS19" i="6"/>
  <c r="AS20" i="6"/>
  <c r="AP20" i="6" s="1"/>
  <c r="AS21" i="6"/>
  <c r="AS22" i="6"/>
  <c r="AS23" i="6"/>
  <c r="AQ23" i="6" s="1"/>
  <c r="AS24" i="6"/>
  <c r="AO24" i="6" s="1"/>
  <c r="AS25" i="6"/>
  <c r="AS26" i="6"/>
  <c r="AQ26" i="6" s="1"/>
  <c r="AS27" i="6"/>
  <c r="AQ27" i="6" s="1"/>
  <c r="AS28" i="6"/>
  <c r="AS29" i="6"/>
  <c r="AS30" i="6"/>
  <c r="AS31" i="6"/>
  <c r="AQ31" i="6" s="1"/>
  <c r="AS32" i="6"/>
  <c r="AP32" i="6" s="1"/>
  <c r="AS33" i="6"/>
  <c r="AS34" i="6"/>
  <c r="AO34" i="6" s="1"/>
  <c r="AS35" i="6"/>
  <c r="AQ35" i="6" s="1"/>
  <c r="AS36" i="6"/>
  <c r="AP36" i="6" s="1"/>
  <c r="AS37" i="6"/>
  <c r="AS38" i="6"/>
  <c r="AO38" i="6" s="1"/>
  <c r="AS39" i="6"/>
  <c r="AQ39" i="6" s="1"/>
  <c r="AS40" i="6"/>
  <c r="AS41" i="6"/>
  <c r="AS42" i="6"/>
  <c r="AS43" i="6"/>
  <c r="AQ43" i="6" s="1"/>
  <c r="AY7" i="6"/>
  <c r="AX7" i="6"/>
  <c r="AW7" i="6"/>
  <c r="AV7" i="6"/>
  <c r="AU7" i="6"/>
  <c r="AT7" i="6"/>
  <c r="AS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K31" i="6"/>
  <c r="AK32" i="6"/>
  <c r="AK33" i="6"/>
  <c r="AK34" i="6"/>
  <c r="AK35" i="6"/>
  <c r="AK36" i="6"/>
  <c r="AK37" i="6"/>
  <c r="AK38" i="6"/>
  <c r="AK39" i="6"/>
  <c r="AK40" i="6"/>
  <c r="AK41" i="6"/>
  <c r="AB41" i="6" s="1"/>
  <c r="AK42" i="6"/>
  <c r="AK43" i="6"/>
  <c r="AJ8" i="6"/>
  <c r="AJ9" i="6"/>
  <c r="AJ10" i="6"/>
  <c r="AJ11" i="6"/>
  <c r="AJ12" i="6"/>
  <c r="AJ13" i="6"/>
  <c r="AJ14" i="6"/>
  <c r="AJ15" i="6"/>
  <c r="AJ16" i="6"/>
  <c r="AD16" i="6" s="1"/>
  <c r="AJ17" i="6"/>
  <c r="AC17" i="6" s="1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I8" i="6"/>
  <c r="AD8" i="6" s="1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C28" i="6" s="1"/>
  <c r="AI29" i="6"/>
  <c r="AI30" i="6"/>
  <c r="AI31" i="6"/>
  <c r="AI32" i="6"/>
  <c r="AC32" i="6" s="1"/>
  <c r="AI33" i="6"/>
  <c r="AI34" i="6"/>
  <c r="AI35" i="6"/>
  <c r="AI36" i="6"/>
  <c r="AI37" i="6"/>
  <c r="AI38" i="6"/>
  <c r="AI39" i="6"/>
  <c r="AI40" i="6"/>
  <c r="AI41" i="6"/>
  <c r="AI42" i="6"/>
  <c r="AI43" i="6"/>
  <c r="AH8" i="6"/>
  <c r="AC8" i="6" s="1"/>
  <c r="AH9" i="6"/>
  <c r="AC9" i="6" s="1"/>
  <c r="AH10" i="6"/>
  <c r="AH11" i="6"/>
  <c r="AH12" i="6"/>
  <c r="AH13" i="6"/>
  <c r="AC13" i="6" s="1"/>
  <c r="AH14" i="6"/>
  <c r="AH15" i="6"/>
  <c r="AH16" i="6"/>
  <c r="AH17" i="6"/>
  <c r="AH18" i="6"/>
  <c r="AH19" i="6"/>
  <c r="AH20" i="6"/>
  <c r="AH21" i="6"/>
  <c r="AH22" i="6"/>
  <c r="AH23" i="6"/>
  <c r="AH24" i="6"/>
  <c r="AH25" i="6"/>
  <c r="AH26" i="6"/>
  <c r="AH27" i="6"/>
  <c r="AH28" i="6"/>
  <c r="AH29" i="6"/>
  <c r="AH30" i="6"/>
  <c r="AH31" i="6"/>
  <c r="AH32" i="6"/>
  <c r="AH33" i="6"/>
  <c r="AH34" i="6"/>
  <c r="AH35" i="6"/>
  <c r="AH36" i="6"/>
  <c r="AB36" i="6" s="1"/>
  <c r="AH37" i="6"/>
  <c r="AH38" i="6"/>
  <c r="AH39" i="6"/>
  <c r="AH40" i="6"/>
  <c r="AB40" i="6" s="1"/>
  <c r="AH41" i="6"/>
  <c r="AH42" i="6"/>
  <c r="AH43" i="6"/>
  <c r="AG8" i="6"/>
  <c r="AG9" i="6"/>
  <c r="AG10" i="6"/>
  <c r="AG11" i="6"/>
  <c r="AG12" i="6"/>
  <c r="AC12" i="6" s="1"/>
  <c r="AG13" i="6"/>
  <c r="AG14" i="6"/>
  <c r="AG15" i="6"/>
  <c r="AG16" i="6"/>
  <c r="AC16" i="6" s="1"/>
  <c r="AG17" i="6"/>
  <c r="AG18" i="6"/>
  <c r="AG19" i="6"/>
  <c r="AG20" i="6"/>
  <c r="AD20" i="6" s="1"/>
  <c r="AG21" i="6"/>
  <c r="AB21" i="6" s="1"/>
  <c r="AG22" i="6"/>
  <c r="AG23" i="6"/>
  <c r="AG24" i="6"/>
  <c r="AD24" i="6" s="1"/>
  <c r="AG25" i="6"/>
  <c r="AD25" i="6" s="1"/>
  <c r="AG26" i="6"/>
  <c r="AG27" i="6"/>
  <c r="AG28" i="6"/>
  <c r="AG29" i="6"/>
  <c r="AB29" i="6" s="1"/>
  <c r="AG30" i="6"/>
  <c r="AG31" i="6"/>
  <c r="AG32" i="6"/>
  <c r="AB32" i="6" s="1"/>
  <c r="AG33" i="6"/>
  <c r="AD33" i="6" s="1"/>
  <c r="AG34" i="6"/>
  <c r="AG35" i="6"/>
  <c r="AG36" i="6"/>
  <c r="AG37" i="6"/>
  <c r="AG38" i="6"/>
  <c r="AG39" i="6"/>
  <c r="AG40" i="6"/>
  <c r="AG41" i="6"/>
  <c r="AG42" i="6"/>
  <c r="AG43" i="6"/>
  <c r="AF8" i="6"/>
  <c r="AB8" i="6" s="1"/>
  <c r="AF9" i="6"/>
  <c r="AD9" i="6" s="1"/>
  <c r="AF10" i="6"/>
  <c r="AF11" i="6"/>
  <c r="AB11" i="6" s="1"/>
  <c r="AF12" i="6"/>
  <c r="AD12" i="6" s="1"/>
  <c r="AF13" i="6"/>
  <c r="AD13" i="6" s="1"/>
  <c r="AF14" i="6"/>
  <c r="AC14" i="6" s="1"/>
  <c r="AF15" i="6"/>
  <c r="AB15" i="6" s="1"/>
  <c r="AF16" i="6"/>
  <c r="AF17" i="6"/>
  <c r="AF18" i="6"/>
  <c r="AF19" i="6"/>
  <c r="AD19" i="6" s="1"/>
  <c r="AF20" i="6"/>
  <c r="AF21" i="6"/>
  <c r="AF22" i="6"/>
  <c r="AF23" i="6"/>
  <c r="AD23" i="6" s="1"/>
  <c r="AF24" i="6"/>
  <c r="AC24" i="6" s="1"/>
  <c r="AF25" i="6"/>
  <c r="AB25" i="6" s="1"/>
  <c r="AF26" i="6"/>
  <c r="AF27" i="6"/>
  <c r="AD27" i="6" s="1"/>
  <c r="AF28" i="6"/>
  <c r="AD28" i="6" s="1"/>
  <c r="AF29" i="6"/>
  <c r="AD29" i="6" s="1"/>
  <c r="AF30" i="6"/>
  <c r="AC30" i="6" s="1"/>
  <c r="AF31" i="6"/>
  <c r="AD31" i="6" s="1"/>
  <c r="AF32" i="6"/>
  <c r="AF33" i="6"/>
  <c r="AF34" i="6"/>
  <c r="AC34" i="6" s="1"/>
  <c r="AF35" i="6"/>
  <c r="AD35" i="6" s="1"/>
  <c r="AF36" i="6"/>
  <c r="AD36" i="6" s="1"/>
  <c r="AF37" i="6"/>
  <c r="AB37" i="6" s="1"/>
  <c r="AF38" i="6"/>
  <c r="AF39" i="6"/>
  <c r="AD39" i="6" s="1"/>
  <c r="AF40" i="6"/>
  <c r="AC40" i="6" s="1"/>
  <c r="AF41" i="6"/>
  <c r="AF42" i="6"/>
  <c r="AB42" i="6" s="1"/>
  <c r="AF43" i="6"/>
  <c r="AD43" i="6" s="1"/>
  <c r="AL7" i="6"/>
  <c r="AK7" i="6"/>
  <c r="AJ7" i="6"/>
  <c r="AI7" i="6"/>
  <c r="AH7" i="6"/>
  <c r="AG7" i="6"/>
  <c r="AF7" i="6"/>
  <c r="BD28" i="6"/>
  <c r="BD30" i="6"/>
  <c r="BD31" i="6"/>
  <c r="BD32" i="6"/>
  <c r="BD36" i="6"/>
  <c r="BD38" i="6"/>
  <c r="BD39" i="6"/>
  <c r="BD40" i="6"/>
  <c r="BD42" i="6"/>
  <c r="BD43" i="6"/>
  <c r="BC14" i="6"/>
  <c r="BC16" i="6"/>
  <c r="BC17" i="6"/>
  <c r="BC21" i="6"/>
  <c r="BC22" i="6"/>
  <c r="BC28" i="6"/>
  <c r="BC32" i="6"/>
  <c r="BC33" i="6"/>
  <c r="BC34" i="6"/>
  <c r="BC40" i="6"/>
  <c r="BC42" i="6"/>
  <c r="BB16" i="6"/>
  <c r="BB17" i="6"/>
  <c r="BB21" i="6"/>
  <c r="BB28" i="6"/>
  <c r="BB29" i="6"/>
  <c r="BB33" i="6"/>
  <c r="BB40" i="6"/>
  <c r="BB42" i="6"/>
  <c r="AQ25" i="6"/>
  <c r="AQ33" i="6"/>
  <c r="AQ37" i="6"/>
  <c r="AP13" i="6"/>
  <c r="AP17" i="6"/>
  <c r="AP29" i="6"/>
  <c r="AP33" i="6"/>
  <c r="AP34" i="6"/>
  <c r="AP37" i="6"/>
  <c r="AO17" i="6"/>
  <c r="AO29" i="6"/>
  <c r="AO33" i="6"/>
  <c r="AO37" i="6"/>
  <c r="BL8" i="4"/>
  <c r="BL9" i="4"/>
  <c r="BL10" i="4"/>
  <c r="BL11" i="4"/>
  <c r="BL12" i="4"/>
  <c r="BL13" i="4"/>
  <c r="BL14" i="4"/>
  <c r="BL15" i="4"/>
  <c r="BL16" i="4"/>
  <c r="BL17" i="4"/>
  <c r="BL18" i="4"/>
  <c r="BL19" i="4"/>
  <c r="BL20" i="4"/>
  <c r="BL21" i="4"/>
  <c r="BL22" i="4"/>
  <c r="BL23" i="4"/>
  <c r="BL24" i="4"/>
  <c r="BL25" i="4"/>
  <c r="BL26" i="4"/>
  <c r="BL27" i="4"/>
  <c r="BL28" i="4"/>
  <c r="BL29" i="4"/>
  <c r="BL30" i="4"/>
  <c r="BL31" i="4"/>
  <c r="BL32" i="4"/>
  <c r="BL33" i="4"/>
  <c r="BL34" i="4"/>
  <c r="BL35" i="4"/>
  <c r="BL36" i="4"/>
  <c r="BL37" i="4"/>
  <c r="BL38" i="4"/>
  <c r="BL39" i="4"/>
  <c r="BL40" i="4"/>
  <c r="BL41" i="4"/>
  <c r="BL42" i="4"/>
  <c r="BL43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B30" i="4" s="1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J8" i="4"/>
  <c r="BJ9" i="4"/>
  <c r="BJ10" i="4"/>
  <c r="BJ11" i="4"/>
  <c r="BJ12" i="4"/>
  <c r="BJ13" i="4"/>
  <c r="BJ14" i="4"/>
  <c r="BJ15" i="4"/>
  <c r="BJ16" i="4"/>
  <c r="BJ17" i="4"/>
  <c r="BJ18" i="4"/>
  <c r="BJ19" i="4"/>
  <c r="BJ20" i="4"/>
  <c r="BJ21" i="4"/>
  <c r="BJ22" i="4"/>
  <c r="BJ23" i="4"/>
  <c r="BJ24" i="4"/>
  <c r="BJ25" i="4"/>
  <c r="BJ26" i="4"/>
  <c r="BJ27" i="4"/>
  <c r="BJ28" i="4"/>
  <c r="BJ29" i="4"/>
  <c r="BJ30" i="4"/>
  <c r="BJ31" i="4"/>
  <c r="BJ32" i="4"/>
  <c r="BJ33" i="4"/>
  <c r="BJ34" i="4"/>
  <c r="BJ35" i="4"/>
  <c r="BJ36" i="4"/>
  <c r="BJ37" i="4"/>
  <c r="BJ38" i="4"/>
  <c r="BJ39" i="4"/>
  <c r="BJ40" i="4"/>
  <c r="BJ41" i="4"/>
  <c r="BJ42" i="4"/>
  <c r="BJ43" i="4"/>
  <c r="BI8" i="4"/>
  <c r="BI9" i="4"/>
  <c r="BI10" i="4"/>
  <c r="BI11" i="4"/>
  <c r="BI12" i="4"/>
  <c r="BD12" i="4" s="1"/>
  <c r="BI13" i="4"/>
  <c r="BI14" i="4"/>
  <c r="BI15" i="4"/>
  <c r="BI16" i="4"/>
  <c r="BI17" i="4"/>
  <c r="BI18" i="4"/>
  <c r="BI19" i="4"/>
  <c r="BI20" i="4"/>
  <c r="BI21" i="4"/>
  <c r="BI22" i="4"/>
  <c r="BI23" i="4"/>
  <c r="BI24" i="4"/>
  <c r="BI25" i="4"/>
  <c r="BB25" i="4" s="1"/>
  <c r="BI26" i="4"/>
  <c r="BI27" i="4"/>
  <c r="BI28" i="4"/>
  <c r="BI29" i="4"/>
  <c r="BI30" i="4"/>
  <c r="BC30" i="4" s="1"/>
  <c r="BI31" i="4"/>
  <c r="BI32" i="4"/>
  <c r="BI33" i="4"/>
  <c r="BI34" i="4"/>
  <c r="BI35" i="4"/>
  <c r="BI36" i="4"/>
  <c r="BI37" i="4"/>
  <c r="BI38" i="4"/>
  <c r="BI39" i="4"/>
  <c r="BI40" i="4"/>
  <c r="BI41" i="4"/>
  <c r="BI42" i="4"/>
  <c r="BI43" i="4"/>
  <c r="BH8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C28" i="4" s="1"/>
  <c r="BH29" i="4"/>
  <c r="BH30" i="4"/>
  <c r="BH31" i="4"/>
  <c r="BH32" i="4"/>
  <c r="BH33" i="4"/>
  <c r="BH34" i="4"/>
  <c r="BH35" i="4"/>
  <c r="BH36" i="4"/>
  <c r="BH37" i="4"/>
  <c r="BH38" i="4"/>
  <c r="BC38" i="4" s="1"/>
  <c r="BH39" i="4"/>
  <c r="BH40" i="4"/>
  <c r="BH41" i="4"/>
  <c r="BH42" i="4"/>
  <c r="BH43" i="4"/>
  <c r="BG8" i="4"/>
  <c r="BB8" i="4" s="1"/>
  <c r="BG9" i="4"/>
  <c r="BG10" i="4"/>
  <c r="BG11" i="4"/>
  <c r="BG12" i="4"/>
  <c r="BG13" i="4"/>
  <c r="BG14" i="4"/>
  <c r="BG15" i="4"/>
  <c r="BG16" i="4"/>
  <c r="BG17" i="4"/>
  <c r="BG18" i="4"/>
  <c r="BG19" i="4"/>
  <c r="BG20" i="4"/>
  <c r="BG21" i="4"/>
  <c r="BG22" i="4"/>
  <c r="BG23" i="4"/>
  <c r="BG24" i="4"/>
  <c r="BG25" i="4"/>
  <c r="BG26" i="4"/>
  <c r="BG27" i="4"/>
  <c r="BG28" i="4"/>
  <c r="BG29" i="4"/>
  <c r="BG30" i="4"/>
  <c r="BG31" i="4"/>
  <c r="BG32" i="4"/>
  <c r="BG33" i="4"/>
  <c r="BG34" i="4"/>
  <c r="BG35" i="4"/>
  <c r="BG36" i="4"/>
  <c r="BG37" i="4"/>
  <c r="BG38" i="4"/>
  <c r="BG39" i="4"/>
  <c r="BG40" i="4"/>
  <c r="BG41" i="4"/>
  <c r="BG42" i="4"/>
  <c r="BG43" i="4"/>
  <c r="BF8" i="4"/>
  <c r="BF9" i="4"/>
  <c r="BD9" i="4" s="1"/>
  <c r="BF10" i="4"/>
  <c r="BD10" i="4" s="1"/>
  <c r="BF11" i="4"/>
  <c r="BD11" i="4" s="1"/>
  <c r="BF12" i="4"/>
  <c r="BF13" i="4"/>
  <c r="BF14" i="4"/>
  <c r="BB14" i="4" s="1"/>
  <c r="BF15" i="4"/>
  <c r="BD15" i="4" s="1"/>
  <c r="BF16" i="4"/>
  <c r="BF17" i="4"/>
  <c r="BF18" i="4"/>
  <c r="BF19" i="4"/>
  <c r="BF20" i="4"/>
  <c r="BF21" i="4"/>
  <c r="BF22" i="4"/>
  <c r="BB22" i="4" s="1"/>
  <c r="BF23" i="4"/>
  <c r="BF24" i="4"/>
  <c r="BF25" i="4"/>
  <c r="BC25" i="4" s="1"/>
  <c r="BF26" i="4"/>
  <c r="BB26" i="4" s="1"/>
  <c r="BF27" i="4"/>
  <c r="BF28" i="4"/>
  <c r="BF29" i="4"/>
  <c r="BD29" i="4" s="1"/>
  <c r="BF30" i="4"/>
  <c r="BD30" i="4" s="1"/>
  <c r="BF31" i="4"/>
  <c r="BD31" i="4" s="1"/>
  <c r="BF32" i="4"/>
  <c r="BF33" i="4"/>
  <c r="BF34" i="4"/>
  <c r="BF35" i="4"/>
  <c r="BD35" i="4" s="1"/>
  <c r="BF36" i="4"/>
  <c r="BB36" i="4" s="1"/>
  <c r="BF37" i="4"/>
  <c r="BF38" i="4"/>
  <c r="BF39" i="4"/>
  <c r="BD39" i="4" s="1"/>
  <c r="BF40" i="4"/>
  <c r="BC40" i="4" s="1"/>
  <c r="BF41" i="4"/>
  <c r="BF42" i="4"/>
  <c r="BF43" i="4"/>
  <c r="BC43" i="4" s="1"/>
  <c r="BL7" i="4"/>
  <c r="BK7" i="4"/>
  <c r="BJ7" i="4"/>
  <c r="BI7" i="4"/>
  <c r="BH7" i="4"/>
  <c r="BG7" i="4"/>
  <c r="BF7" i="4"/>
  <c r="AY43" i="4"/>
  <c r="AY8" i="4"/>
  <c r="AY9" i="4"/>
  <c r="AQ9" i="4" s="1"/>
  <c r="AY10" i="4"/>
  <c r="AQ10" i="4" s="1"/>
  <c r="AY11" i="4"/>
  <c r="AY12" i="4"/>
  <c r="AY13" i="4"/>
  <c r="AO13" i="4" s="1"/>
  <c r="AY14" i="4"/>
  <c r="AY15" i="4"/>
  <c r="AY16" i="4"/>
  <c r="AY17" i="4"/>
  <c r="AY18" i="4"/>
  <c r="AY19" i="4"/>
  <c r="AY20" i="4"/>
  <c r="AY21" i="4"/>
  <c r="AQ21" i="4" s="1"/>
  <c r="AY22" i="4"/>
  <c r="AY23" i="4"/>
  <c r="AY24" i="4"/>
  <c r="AY25" i="4"/>
  <c r="AY26" i="4"/>
  <c r="AY27" i="4"/>
  <c r="AY28" i="4"/>
  <c r="AY29" i="4"/>
  <c r="AY30" i="4"/>
  <c r="AY31" i="4"/>
  <c r="AY32" i="4"/>
  <c r="AY33" i="4"/>
  <c r="AY34" i="4"/>
  <c r="AQ34" i="4" s="1"/>
  <c r="AY35" i="4"/>
  <c r="AY36" i="4"/>
  <c r="AY37" i="4"/>
  <c r="AY38" i="4"/>
  <c r="AY39" i="4"/>
  <c r="AY40" i="4"/>
  <c r="AP40" i="4" s="1"/>
  <c r="AY41" i="4"/>
  <c r="AY42" i="4"/>
  <c r="AX8" i="4"/>
  <c r="AX9" i="4"/>
  <c r="AX10" i="4"/>
  <c r="AX11" i="4"/>
  <c r="AX12" i="4"/>
  <c r="AX13" i="4"/>
  <c r="AX14" i="4"/>
  <c r="AX15" i="4"/>
  <c r="AX16" i="4"/>
  <c r="AX17" i="4"/>
  <c r="AX18" i="4"/>
  <c r="AX19" i="4"/>
  <c r="AX20" i="4"/>
  <c r="AX21" i="4"/>
  <c r="AX22" i="4"/>
  <c r="AX23" i="4"/>
  <c r="AX24" i="4"/>
  <c r="AX25" i="4"/>
  <c r="AX26" i="4"/>
  <c r="AX27" i="4"/>
  <c r="AX28" i="4"/>
  <c r="AX29" i="4"/>
  <c r="AX30" i="4"/>
  <c r="AX31" i="4"/>
  <c r="AX32" i="4"/>
  <c r="AX33" i="4"/>
  <c r="AX34" i="4"/>
  <c r="AX35" i="4"/>
  <c r="AX36" i="4"/>
  <c r="AX37" i="4"/>
  <c r="AX38" i="4"/>
  <c r="AX39" i="4"/>
  <c r="AX40" i="4"/>
  <c r="AX41" i="4"/>
  <c r="AX42" i="4"/>
  <c r="AX43" i="4"/>
  <c r="AW8" i="4"/>
  <c r="AW9" i="4"/>
  <c r="AW10" i="4"/>
  <c r="AW11" i="4"/>
  <c r="AW12" i="4"/>
  <c r="AW13" i="4"/>
  <c r="AW14" i="4"/>
  <c r="AW15" i="4"/>
  <c r="AW16" i="4"/>
  <c r="AW17" i="4"/>
  <c r="AW18" i="4"/>
  <c r="AQ18" i="4" s="1"/>
  <c r="AW19" i="4"/>
  <c r="AW20" i="4"/>
  <c r="AW21" i="4"/>
  <c r="AW22" i="4"/>
  <c r="AW23" i="4"/>
  <c r="AW24" i="4"/>
  <c r="AW25" i="4"/>
  <c r="AW26" i="4"/>
  <c r="AW27" i="4"/>
  <c r="AW28" i="4"/>
  <c r="AW29" i="4"/>
  <c r="AW30" i="4"/>
  <c r="AW31" i="4"/>
  <c r="AW32" i="4"/>
  <c r="AP32" i="4" s="1"/>
  <c r="AW33" i="4"/>
  <c r="AW34" i="4"/>
  <c r="AW35" i="4"/>
  <c r="AW36" i="4"/>
  <c r="AW37" i="4"/>
  <c r="AW38" i="4"/>
  <c r="AW39" i="4"/>
  <c r="AW40" i="4"/>
  <c r="AW41" i="4"/>
  <c r="AW42" i="4"/>
  <c r="AW43" i="4"/>
  <c r="AV8" i="4"/>
  <c r="AV9" i="4"/>
  <c r="AV10" i="4"/>
  <c r="AV11" i="4"/>
  <c r="AV12" i="4"/>
  <c r="AV13" i="4"/>
  <c r="AV14" i="4"/>
  <c r="AV15" i="4"/>
  <c r="AV16" i="4"/>
  <c r="AV17" i="4"/>
  <c r="AV18" i="4"/>
  <c r="AV19" i="4"/>
  <c r="AV20" i="4"/>
  <c r="AV21" i="4"/>
  <c r="AV22" i="4"/>
  <c r="AV23" i="4"/>
  <c r="AV24" i="4"/>
  <c r="AV25" i="4"/>
  <c r="AV26" i="4"/>
  <c r="AV27" i="4"/>
  <c r="AV28" i="4"/>
  <c r="AV29" i="4"/>
  <c r="AV30" i="4"/>
  <c r="AV31" i="4"/>
  <c r="AV32" i="4"/>
  <c r="AQ32" i="4" s="1"/>
  <c r="AV33" i="4"/>
  <c r="AV34" i="4"/>
  <c r="AV35" i="4"/>
  <c r="AV36" i="4"/>
  <c r="AV37" i="4"/>
  <c r="AV38" i="4"/>
  <c r="AV39" i="4"/>
  <c r="AV40" i="4"/>
  <c r="AV41" i="4"/>
  <c r="AV42" i="4"/>
  <c r="AV43" i="4"/>
  <c r="AU8" i="4"/>
  <c r="AU9" i="4"/>
  <c r="AU10" i="4"/>
  <c r="AU11" i="4"/>
  <c r="AU12" i="4"/>
  <c r="AU13" i="4"/>
  <c r="AU14" i="4"/>
  <c r="AU15" i="4"/>
  <c r="AU16" i="4"/>
  <c r="AU17" i="4"/>
  <c r="AO17" i="4" s="1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T8" i="4"/>
  <c r="AT9" i="4"/>
  <c r="AT10" i="4"/>
  <c r="AT11" i="4"/>
  <c r="AT12" i="4"/>
  <c r="AT13" i="4"/>
  <c r="AT14" i="4"/>
  <c r="AT15" i="4"/>
  <c r="AT16" i="4"/>
  <c r="AT17" i="4"/>
  <c r="AT18" i="4"/>
  <c r="AT19" i="4"/>
  <c r="AT20" i="4"/>
  <c r="AP20" i="4" s="1"/>
  <c r="AT21" i="4"/>
  <c r="AT22" i="4"/>
  <c r="AT23" i="4"/>
  <c r="AT24" i="4"/>
  <c r="AT25" i="4"/>
  <c r="AT26" i="4"/>
  <c r="AT27" i="4"/>
  <c r="AT28" i="4"/>
  <c r="AT29" i="4"/>
  <c r="AT30" i="4"/>
  <c r="AT31" i="4"/>
  <c r="AT32" i="4"/>
  <c r="AT33" i="4"/>
  <c r="AT34" i="4"/>
  <c r="AT35" i="4"/>
  <c r="AT36" i="4"/>
  <c r="AT37" i="4"/>
  <c r="AT38" i="4"/>
  <c r="AT39" i="4"/>
  <c r="AT40" i="4"/>
  <c r="AT41" i="4"/>
  <c r="AT42" i="4"/>
  <c r="AT43" i="4"/>
  <c r="AQ43" i="4" s="1"/>
  <c r="AS8" i="4"/>
  <c r="AS9" i="4"/>
  <c r="AS10" i="4"/>
  <c r="AS11" i="4"/>
  <c r="AS12" i="4"/>
  <c r="AS13" i="4"/>
  <c r="AS14" i="4"/>
  <c r="AS15" i="4"/>
  <c r="AS16" i="4"/>
  <c r="AS17" i="4"/>
  <c r="AS18" i="4"/>
  <c r="AO18" i="4" s="1"/>
  <c r="AS19" i="4"/>
  <c r="AS20" i="4"/>
  <c r="AQ20" i="4" s="1"/>
  <c r="AS21" i="4"/>
  <c r="AS22" i="4"/>
  <c r="AS23" i="4"/>
  <c r="AS24" i="4"/>
  <c r="AQ24" i="4" s="1"/>
  <c r="AS25" i="4"/>
  <c r="AS26" i="4"/>
  <c r="AQ26" i="4" s="1"/>
  <c r="AS27" i="4"/>
  <c r="AS28" i="4"/>
  <c r="AP28" i="4" s="1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Y7" i="4"/>
  <c r="AX7" i="4"/>
  <c r="AW7" i="4"/>
  <c r="AV7" i="4"/>
  <c r="AP7" i="4" s="1"/>
  <c r="AU7" i="4"/>
  <c r="AT7" i="4"/>
  <c r="AS7" i="4"/>
  <c r="AL8" i="4"/>
  <c r="AL9" i="4"/>
  <c r="AB9" i="4" s="1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K8" i="4"/>
  <c r="AK9" i="4"/>
  <c r="AK10" i="4"/>
  <c r="AK11" i="4"/>
  <c r="AK12" i="4"/>
  <c r="AK13" i="4"/>
  <c r="AK14" i="4"/>
  <c r="AK15" i="4"/>
  <c r="AK16" i="4"/>
  <c r="AK17" i="4"/>
  <c r="AK18" i="4"/>
  <c r="AK19" i="4"/>
  <c r="AK20" i="4"/>
  <c r="AK21" i="4"/>
  <c r="AB21" i="4" s="1"/>
  <c r="AK22" i="4"/>
  <c r="AK23" i="4"/>
  <c r="AK24" i="4"/>
  <c r="AK25" i="4"/>
  <c r="AK26" i="4"/>
  <c r="AK27" i="4"/>
  <c r="AK28" i="4"/>
  <c r="AK29" i="4"/>
  <c r="AK30" i="4"/>
  <c r="AK31" i="4"/>
  <c r="AK32" i="4"/>
  <c r="AK33" i="4"/>
  <c r="AK34" i="4"/>
  <c r="AK35" i="4"/>
  <c r="AK36" i="4"/>
  <c r="AK37" i="4"/>
  <c r="AK38" i="4"/>
  <c r="AK39" i="4"/>
  <c r="AK40" i="4"/>
  <c r="AK41" i="4"/>
  <c r="AK42" i="4"/>
  <c r="AK43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C37" i="4" s="1"/>
  <c r="AJ38" i="4"/>
  <c r="AJ39" i="4"/>
  <c r="AJ40" i="4"/>
  <c r="AJ41" i="4"/>
  <c r="AJ42" i="4"/>
  <c r="AJ43" i="4"/>
  <c r="AI8" i="4"/>
  <c r="AI9" i="4"/>
  <c r="AC9" i="4" s="1"/>
  <c r="AI10" i="4"/>
  <c r="AI11" i="4"/>
  <c r="AI12" i="4"/>
  <c r="AI13" i="4"/>
  <c r="AI14" i="4"/>
  <c r="AB14" i="4" s="1"/>
  <c r="AI15" i="4"/>
  <c r="AI16" i="4"/>
  <c r="AI17" i="4"/>
  <c r="AD17" i="4" s="1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H8" i="4"/>
  <c r="AH9" i="4"/>
  <c r="AH10" i="4"/>
  <c r="AH11" i="4"/>
  <c r="AH12" i="4"/>
  <c r="AH13" i="4"/>
  <c r="AH14" i="4"/>
  <c r="AH15" i="4"/>
  <c r="AH16" i="4"/>
  <c r="AC16" i="4" s="1"/>
  <c r="AH17" i="4"/>
  <c r="AH18" i="4"/>
  <c r="AH19" i="4"/>
  <c r="AH20" i="4"/>
  <c r="AB20" i="4" s="1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C36" i="4" s="1"/>
  <c r="AH37" i="4"/>
  <c r="AH38" i="4"/>
  <c r="AH39" i="4"/>
  <c r="AH40" i="4"/>
  <c r="AH41" i="4"/>
  <c r="AH42" i="4"/>
  <c r="AH43" i="4"/>
  <c r="AG8" i="4"/>
  <c r="AB8" i="4" s="1"/>
  <c r="AG9" i="4"/>
  <c r="AG10" i="4"/>
  <c r="AG11" i="4"/>
  <c r="AG12" i="4"/>
  <c r="AG13" i="4"/>
  <c r="AG14" i="4"/>
  <c r="AG15" i="4"/>
  <c r="AG16" i="4"/>
  <c r="AD16" i="4" s="1"/>
  <c r="AG17" i="4"/>
  <c r="AG18" i="4"/>
  <c r="AG19" i="4"/>
  <c r="AG20" i="4"/>
  <c r="AG21" i="4"/>
  <c r="AG22" i="4"/>
  <c r="AG23" i="4"/>
  <c r="AG24" i="4"/>
  <c r="AD24" i="4" s="1"/>
  <c r="AG25" i="4"/>
  <c r="AG26" i="4"/>
  <c r="AG27" i="4"/>
  <c r="AG28" i="4"/>
  <c r="AG29" i="4"/>
  <c r="AD29" i="4" s="1"/>
  <c r="AG30" i="4"/>
  <c r="AG31" i="4"/>
  <c r="AG32" i="4"/>
  <c r="AD32" i="4" s="1"/>
  <c r="AG33" i="4"/>
  <c r="AG34" i="4"/>
  <c r="AG35" i="4"/>
  <c r="AG36" i="4"/>
  <c r="AG37" i="4"/>
  <c r="AG38" i="4"/>
  <c r="AC38" i="4" s="1"/>
  <c r="AG39" i="4"/>
  <c r="AG40" i="4"/>
  <c r="AG41" i="4"/>
  <c r="AG42" i="4"/>
  <c r="AG43" i="4"/>
  <c r="AF8" i="4"/>
  <c r="AF9" i="4"/>
  <c r="AF10" i="4"/>
  <c r="AC10" i="4" s="1"/>
  <c r="AF11" i="4"/>
  <c r="AC11" i="4" s="1"/>
  <c r="AF12" i="4"/>
  <c r="AF13" i="4"/>
  <c r="AD13" i="4" s="1"/>
  <c r="AF14" i="4"/>
  <c r="AC14" i="4" s="1"/>
  <c r="AF15" i="4"/>
  <c r="AC15" i="4" s="1"/>
  <c r="AF16" i="4"/>
  <c r="AB16" i="4" s="1"/>
  <c r="AF17" i="4"/>
  <c r="AB17" i="4" s="1"/>
  <c r="AF18" i="4"/>
  <c r="AF19" i="4"/>
  <c r="AC19" i="4" s="1"/>
  <c r="AF20" i="4"/>
  <c r="AF21" i="4"/>
  <c r="AD21" i="4" s="1"/>
  <c r="AF22" i="4"/>
  <c r="AF23" i="4"/>
  <c r="AC23" i="4" s="1"/>
  <c r="AF24" i="4"/>
  <c r="AF25" i="4"/>
  <c r="AC25" i="4" s="1"/>
  <c r="AF26" i="4"/>
  <c r="AF27" i="4"/>
  <c r="AD27" i="4" s="1"/>
  <c r="AF28" i="4"/>
  <c r="AB28" i="4" s="1"/>
  <c r="AF29" i="4"/>
  <c r="AB29" i="4" s="1"/>
  <c r="AF30" i="4"/>
  <c r="AF31" i="4"/>
  <c r="AD31" i="4" s="1"/>
  <c r="AF32" i="4"/>
  <c r="AB32" i="4" s="1"/>
  <c r="AF33" i="4"/>
  <c r="AD33" i="4" s="1"/>
  <c r="AF34" i="4"/>
  <c r="AF35" i="4"/>
  <c r="AD35" i="4" s="1"/>
  <c r="AF36" i="4"/>
  <c r="AD36" i="4" s="1"/>
  <c r="AF37" i="4"/>
  <c r="AF38" i="4"/>
  <c r="AD38" i="4" s="1"/>
  <c r="AF39" i="4"/>
  <c r="AD39" i="4" s="1"/>
  <c r="AF40" i="4"/>
  <c r="AD40" i="4" s="1"/>
  <c r="AF41" i="4"/>
  <c r="AF42" i="4"/>
  <c r="AC42" i="4" s="1"/>
  <c r="AF43" i="4"/>
  <c r="AD43" i="4" s="1"/>
  <c r="AL7" i="4"/>
  <c r="AK7" i="4"/>
  <c r="AJ7" i="4"/>
  <c r="AI7" i="4"/>
  <c r="AH7" i="4"/>
  <c r="AG7" i="4"/>
  <c r="AF7" i="4"/>
  <c r="BD16" i="4"/>
  <c r="BD22" i="4"/>
  <c r="BD28" i="4"/>
  <c r="BD32" i="4"/>
  <c r="BD33" i="4"/>
  <c r="BC8" i="4"/>
  <c r="BC24" i="4"/>
  <c r="BC29" i="4"/>
  <c r="BB20" i="4"/>
  <c r="BB24" i="4"/>
  <c r="BB37" i="4"/>
  <c r="BB42" i="4"/>
  <c r="BC7" i="4"/>
  <c r="AQ13" i="4"/>
  <c r="AQ16" i="4"/>
  <c r="AQ36" i="4"/>
  <c r="AQ40" i="4"/>
  <c r="AQ41" i="4"/>
  <c r="AP12" i="4"/>
  <c r="AP16" i="4"/>
  <c r="AP17" i="4"/>
  <c r="AP25" i="4"/>
  <c r="AP36" i="4"/>
  <c r="AP41" i="4"/>
  <c r="AO12" i="4"/>
  <c r="AO16" i="4"/>
  <c r="AO40" i="4"/>
  <c r="AD10" i="4"/>
  <c r="AD22" i="4"/>
  <c r="AD25" i="4"/>
  <c r="AD30" i="4"/>
  <c r="AD34" i="4"/>
  <c r="AD37" i="4"/>
  <c r="AD41" i="4"/>
  <c r="AD42" i="4"/>
  <c r="AC13" i="4"/>
  <c r="AC21" i="4"/>
  <c r="AC33" i="4"/>
  <c r="AC34" i="4"/>
  <c r="AC41" i="4"/>
  <c r="AB13" i="4"/>
  <c r="AB25" i="4"/>
  <c r="AB33" i="4"/>
  <c r="AB34" i="4"/>
  <c r="AB41" i="4"/>
  <c r="AB42" i="4"/>
  <c r="BL8" i="3"/>
  <c r="BL9" i="3"/>
  <c r="BL10" i="3"/>
  <c r="BL11" i="3"/>
  <c r="BL12" i="3"/>
  <c r="BL13" i="3"/>
  <c r="BL14" i="3"/>
  <c r="BL15" i="3"/>
  <c r="BL16" i="3"/>
  <c r="BL17" i="3"/>
  <c r="BL18" i="3"/>
  <c r="BL19" i="3"/>
  <c r="BL20" i="3"/>
  <c r="BL21" i="3"/>
  <c r="BL22" i="3"/>
  <c r="BL23" i="3"/>
  <c r="BL24" i="3"/>
  <c r="BL25" i="3"/>
  <c r="BL26" i="3"/>
  <c r="BL27" i="3"/>
  <c r="BL28" i="3"/>
  <c r="BL29" i="3"/>
  <c r="BL30" i="3"/>
  <c r="BL31" i="3"/>
  <c r="BL32" i="3"/>
  <c r="BL33" i="3"/>
  <c r="BL34" i="3"/>
  <c r="BD34" i="3" s="1"/>
  <c r="BL35" i="3"/>
  <c r="BL36" i="3"/>
  <c r="BL37" i="3"/>
  <c r="BL38" i="3"/>
  <c r="BL39" i="3"/>
  <c r="BL40" i="3"/>
  <c r="BL41" i="3"/>
  <c r="BL42" i="3"/>
  <c r="BL43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K24" i="3"/>
  <c r="BK25" i="3"/>
  <c r="BK26" i="3"/>
  <c r="BK27" i="3"/>
  <c r="BK28" i="3"/>
  <c r="BK29" i="3"/>
  <c r="BK30" i="3"/>
  <c r="BK31" i="3"/>
  <c r="BK32" i="3"/>
  <c r="BK33" i="3"/>
  <c r="BC33" i="3" s="1"/>
  <c r="BK34" i="3"/>
  <c r="BK35" i="3"/>
  <c r="BK36" i="3"/>
  <c r="BK37" i="3"/>
  <c r="BK38" i="3"/>
  <c r="BK39" i="3"/>
  <c r="BK40" i="3"/>
  <c r="BK41" i="3"/>
  <c r="BK42" i="3"/>
  <c r="BK43" i="3"/>
  <c r="BJ8" i="3"/>
  <c r="BJ9" i="3"/>
  <c r="BC9" i="3" s="1"/>
  <c r="BJ10" i="3"/>
  <c r="BJ11" i="3"/>
  <c r="BJ12" i="3"/>
  <c r="BJ13" i="3"/>
  <c r="BJ14" i="3"/>
  <c r="BJ15" i="3"/>
  <c r="BJ16" i="3"/>
  <c r="BJ17" i="3"/>
  <c r="BJ18" i="3"/>
  <c r="BJ19" i="3"/>
  <c r="BJ20" i="3"/>
  <c r="BJ21" i="3"/>
  <c r="BB21" i="3" s="1"/>
  <c r="BJ22" i="3"/>
  <c r="BJ23" i="3"/>
  <c r="BJ24" i="3"/>
  <c r="BJ25" i="3"/>
  <c r="BD25" i="3" s="1"/>
  <c r="BJ26" i="3"/>
  <c r="BJ27" i="3"/>
  <c r="BJ28" i="3"/>
  <c r="BJ29" i="3"/>
  <c r="BB29" i="3" s="1"/>
  <c r="BJ30" i="3"/>
  <c r="BJ31" i="3"/>
  <c r="BJ32" i="3"/>
  <c r="BJ33" i="3"/>
  <c r="BD33" i="3" s="1"/>
  <c r="BJ34" i="3"/>
  <c r="BJ35" i="3"/>
  <c r="BJ36" i="3"/>
  <c r="BJ37" i="3"/>
  <c r="BC37" i="3" s="1"/>
  <c r="BJ38" i="3"/>
  <c r="BJ39" i="3"/>
  <c r="BJ40" i="3"/>
  <c r="BJ41" i="3"/>
  <c r="BJ42" i="3"/>
  <c r="BJ43" i="3"/>
  <c r="BI8" i="3"/>
  <c r="BI9" i="3"/>
  <c r="BD9" i="3" s="1"/>
  <c r="BI10" i="3"/>
  <c r="BI11" i="3"/>
  <c r="BI12" i="3"/>
  <c r="BI13" i="3"/>
  <c r="BB13" i="3" s="1"/>
  <c r="BI14" i="3"/>
  <c r="BD14" i="3" s="1"/>
  <c r="BI15" i="3"/>
  <c r="BI16" i="3"/>
  <c r="BI17" i="3"/>
  <c r="BD17" i="3" s="1"/>
  <c r="BI18" i="3"/>
  <c r="BI19" i="3"/>
  <c r="BB19" i="3" s="1"/>
  <c r="BI20" i="3"/>
  <c r="BI21" i="3"/>
  <c r="BI22" i="3"/>
  <c r="BI23" i="3"/>
  <c r="BI24" i="3"/>
  <c r="BI25" i="3"/>
  <c r="BI26" i="3"/>
  <c r="BI27" i="3"/>
  <c r="BI28" i="3"/>
  <c r="BI29" i="3"/>
  <c r="BI30" i="3"/>
  <c r="BI31" i="3"/>
  <c r="BI32" i="3"/>
  <c r="BI33" i="3"/>
  <c r="BI34" i="3"/>
  <c r="BI35" i="3"/>
  <c r="BI36" i="3"/>
  <c r="BI37" i="3"/>
  <c r="BI38" i="3"/>
  <c r="BI39" i="3"/>
  <c r="BI40" i="3"/>
  <c r="BI41" i="3"/>
  <c r="BI42" i="3"/>
  <c r="BI43" i="3"/>
  <c r="BH8" i="3"/>
  <c r="BH9" i="3"/>
  <c r="BH10" i="3"/>
  <c r="BH11" i="3"/>
  <c r="BH12" i="3"/>
  <c r="BH13" i="3"/>
  <c r="BH14" i="3"/>
  <c r="BH15" i="3"/>
  <c r="BH16" i="3"/>
  <c r="BH17" i="3"/>
  <c r="BH18" i="3"/>
  <c r="BH19" i="3"/>
  <c r="BH20" i="3"/>
  <c r="BH21" i="3"/>
  <c r="BH22" i="3"/>
  <c r="BD22" i="3" s="1"/>
  <c r="BH23" i="3"/>
  <c r="BD23" i="3" s="1"/>
  <c r="BH24" i="3"/>
  <c r="BH25" i="3"/>
  <c r="BH26" i="3"/>
  <c r="BH27" i="3"/>
  <c r="BH28" i="3"/>
  <c r="BH29" i="3"/>
  <c r="BH30" i="3"/>
  <c r="BH31" i="3"/>
  <c r="BH32" i="3"/>
  <c r="BH33" i="3"/>
  <c r="BH34" i="3"/>
  <c r="BH35" i="3"/>
  <c r="BH36" i="3"/>
  <c r="BH37" i="3"/>
  <c r="BH38" i="3"/>
  <c r="BD38" i="3" s="1"/>
  <c r="BH39" i="3"/>
  <c r="BH40" i="3"/>
  <c r="BH41" i="3"/>
  <c r="BH42" i="3"/>
  <c r="BH43" i="3"/>
  <c r="BG8" i="3"/>
  <c r="BG9" i="3"/>
  <c r="BG10" i="3"/>
  <c r="BG11" i="3"/>
  <c r="BG12" i="3"/>
  <c r="BG13" i="3"/>
  <c r="BG14" i="3"/>
  <c r="BG15" i="3"/>
  <c r="BG16" i="3"/>
  <c r="BG17" i="3"/>
  <c r="BG18" i="3"/>
  <c r="BG19" i="3"/>
  <c r="BG20" i="3"/>
  <c r="BG21" i="3"/>
  <c r="BG22" i="3"/>
  <c r="BG23" i="3"/>
  <c r="BG24" i="3"/>
  <c r="BG25" i="3"/>
  <c r="BG26" i="3"/>
  <c r="BG27" i="3"/>
  <c r="BG28" i="3"/>
  <c r="BG29" i="3"/>
  <c r="BG30" i="3"/>
  <c r="BD30" i="3" s="1"/>
  <c r="BG31" i="3"/>
  <c r="BG32" i="3"/>
  <c r="BG33" i="3"/>
  <c r="BG34" i="3"/>
  <c r="BG35" i="3"/>
  <c r="BD35" i="3" s="1"/>
  <c r="BG36" i="3"/>
  <c r="BG37" i="3"/>
  <c r="BB37" i="3" s="1"/>
  <c r="BG38" i="3"/>
  <c r="BG39" i="3"/>
  <c r="BG40" i="3"/>
  <c r="BG41" i="3"/>
  <c r="BG42" i="3"/>
  <c r="BG43" i="3"/>
  <c r="BF8" i="3"/>
  <c r="BF9" i="3"/>
  <c r="BF10" i="3"/>
  <c r="BF11" i="3"/>
  <c r="BB11" i="3" s="1"/>
  <c r="BF12" i="3"/>
  <c r="BD12" i="3" s="1"/>
  <c r="BF13" i="3"/>
  <c r="BF14" i="3"/>
  <c r="BF15" i="3"/>
  <c r="BB15" i="3" s="1"/>
  <c r="BF16" i="3"/>
  <c r="BF17" i="3"/>
  <c r="BF18" i="3"/>
  <c r="BF19" i="3"/>
  <c r="BC19" i="3" s="1"/>
  <c r="BF20" i="3"/>
  <c r="BD20" i="3" s="1"/>
  <c r="BF21" i="3"/>
  <c r="BF22" i="3"/>
  <c r="BF23" i="3"/>
  <c r="BB23" i="3" s="1"/>
  <c r="BF24" i="3"/>
  <c r="BF25" i="3"/>
  <c r="BF26" i="3"/>
  <c r="BF27" i="3"/>
  <c r="BB27" i="3" s="1"/>
  <c r="BF28" i="3"/>
  <c r="BD28" i="3" s="1"/>
  <c r="BF29" i="3"/>
  <c r="BC29" i="3" s="1"/>
  <c r="BF30" i="3"/>
  <c r="BF31" i="3"/>
  <c r="BB31" i="3" s="1"/>
  <c r="BF32" i="3"/>
  <c r="BF33" i="3"/>
  <c r="BF34" i="3"/>
  <c r="BF35" i="3"/>
  <c r="BB35" i="3" s="1"/>
  <c r="BF36" i="3"/>
  <c r="BD36" i="3" s="1"/>
  <c r="BF37" i="3"/>
  <c r="BF38" i="3"/>
  <c r="BF39" i="3"/>
  <c r="BB39" i="3" s="1"/>
  <c r="BF40" i="3"/>
  <c r="BF41" i="3"/>
  <c r="BF42" i="3"/>
  <c r="BF43" i="3"/>
  <c r="BB43" i="3" s="1"/>
  <c r="BL7" i="3"/>
  <c r="BK7" i="3"/>
  <c r="BJ7" i="3"/>
  <c r="BI7" i="3"/>
  <c r="BH7" i="3"/>
  <c r="BG7" i="3"/>
  <c r="BF7" i="3"/>
  <c r="AY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X8" i="3"/>
  <c r="AX9" i="3"/>
  <c r="AX10" i="3"/>
  <c r="AX11" i="3"/>
  <c r="AX12" i="3"/>
  <c r="AX13" i="3"/>
  <c r="AX14" i="3"/>
  <c r="AX15" i="3"/>
  <c r="AX16" i="3"/>
  <c r="AX17" i="3"/>
  <c r="AX18" i="3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P32" i="3" s="1"/>
  <c r="AX33" i="3"/>
  <c r="AX34" i="3"/>
  <c r="AX35" i="3"/>
  <c r="AX36" i="3"/>
  <c r="AX37" i="3"/>
  <c r="AX38" i="3"/>
  <c r="AX39" i="3"/>
  <c r="AX40" i="3"/>
  <c r="AX41" i="3"/>
  <c r="AX42" i="3"/>
  <c r="AX43" i="3"/>
  <c r="AW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V8" i="3"/>
  <c r="AO8" i="3" s="1"/>
  <c r="AV9" i="3"/>
  <c r="AV10" i="3"/>
  <c r="AV11" i="3"/>
  <c r="AV12" i="3"/>
  <c r="AV13" i="3"/>
  <c r="AV14" i="3"/>
  <c r="AV15" i="3"/>
  <c r="AV16" i="3"/>
  <c r="AV17" i="3"/>
  <c r="AV18" i="3"/>
  <c r="AV19" i="3"/>
  <c r="AV20" i="3"/>
  <c r="AP20" i="3" s="1"/>
  <c r="AV21" i="3"/>
  <c r="AV22" i="3"/>
  <c r="AV23" i="3"/>
  <c r="AV24" i="3"/>
  <c r="AV25" i="3"/>
  <c r="AV26" i="3"/>
  <c r="AP26" i="3" s="1"/>
  <c r="AV27" i="3"/>
  <c r="AV28" i="3"/>
  <c r="AV29" i="3"/>
  <c r="AV30" i="3"/>
  <c r="AV31" i="3"/>
  <c r="AV32" i="3"/>
  <c r="AV33" i="3"/>
  <c r="AV34" i="3"/>
  <c r="AV35" i="3"/>
  <c r="AV36" i="3"/>
  <c r="AV37" i="3"/>
  <c r="AV38" i="3"/>
  <c r="AV39" i="3"/>
  <c r="AV40" i="3"/>
  <c r="AV41" i="3"/>
  <c r="AV42" i="3"/>
  <c r="AV43" i="3"/>
  <c r="AU8" i="3"/>
  <c r="AU9" i="3"/>
  <c r="AU10" i="3"/>
  <c r="AU11" i="3"/>
  <c r="AU12" i="3"/>
  <c r="AU13" i="3"/>
  <c r="AU14" i="3"/>
  <c r="AU15" i="3"/>
  <c r="AU16" i="3"/>
  <c r="AU17" i="3"/>
  <c r="AU18" i="3"/>
  <c r="AU19" i="3"/>
  <c r="AO19" i="3" s="1"/>
  <c r="AU20" i="3"/>
  <c r="AU21" i="3"/>
  <c r="AU22" i="3"/>
  <c r="AU23" i="3"/>
  <c r="AU24" i="3"/>
  <c r="AU25" i="3"/>
  <c r="AU26" i="3"/>
  <c r="AU27" i="3"/>
  <c r="AU28" i="3"/>
  <c r="AU29" i="3"/>
  <c r="AU30" i="3"/>
  <c r="AQ30" i="3" s="1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T8" i="3"/>
  <c r="AT9" i="3"/>
  <c r="AT10" i="3"/>
  <c r="AT11" i="3"/>
  <c r="AT12" i="3"/>
  <c r="AT13" i="3"/>
  <c r="AO13" i="3" s="1"/>
  <c r="AT14" i="3"/>
  <c r="AO14" i="3" s="1"/>
  <c r="AT15" i="3"/>
  <c r="AT16" i="3"/>
  <c r="AQ16" i="3" s="1"/>
  <c r="AT17" i="3"/>
  <c r="AT18" i="3"/>
  <c r="AT19" i="3"/>
  <c r="AT20" i="3"/>
  <c r="AT21" i="3"/>
  <c r="AT22" i="3"/>
  <c r="AT23" i="3"/>
  <c r="AT24" i="3"/>
  <c r="AQ24" i="3" s="1"/>
  <c r="AT25" i="3"/>
  <c r="AT26" i="3"/>
  <c r="AO26" i="3" s="1"/>
  <c r="AT27" i="3"/>
  <c r="AT28" i="3"/>
  <c r="AT29" i="3"/>
  <c r="AT30" i="3"/>
  <c r="AT31" i="3"/>
  <c r="AT32" i="3"/>
  <c r="AT33" i="3"/>
  <c r="AT34" i="3"/>
  <c r="AT35" i="3"/>
  <c r="AT36" i="3"/>
  <c r="AT37" i="3"/>
  <c r="AT38" i="3"/>
  <c r="AT39" i="3"/>
  <c r="AT40" i="3"/>
  <c r="AT41" i="3"/>
  <c r="AT42" i="3"/>
  <c r="AT43" i="3"/>
  <c r="AS8" i="3"/>
  <c r="AP8" i="3" s="1"/>
  <c r="AS9" i="3"/>
  <c r="AS10" i="3"/>
  <c r="AS11" i="3"/>
  <c r="AQ11" i="3" s="1"/>
  <c r="AS12" i="3"/>
  <c r="AS13" i="3"/>
  <c r="AQ13" i="3" s="1"/>
  <c r="AS14" i="3"/>
  <c r="AS15" i="3"/>
  <c r="AQ15" i="3" s="1"/>
  <c r="AS16" i="3"/>
  <c r="AP16" i="3" s="1"/>
  <c r="AS17" i="3"/>
  <c r="AP17" i="3" s="1"/>
  <c r="AS18" i="3"/>
  <c r="AP18" i="3" s="1"/>
  <c r="AS19" i="3"/>
  <c r="AQ19" i="3" s="1"/>
  <c r="AS20" i="3"/>
  <c r="AQ20" i="3" s="1"/>
  <c r="AS21" i="3"/>
  <c r="AS22" i="3"/>
  <c r="AO22" i="3" s="1"/>
  <c r="AS23" i="3"/>
  <c r="AQ23" i="3" s="1"/>
  <c r="AS24" i="3"/>
  <c r="AP24" i="3" s="1"/>
  <c r="AS25" i="3"/>
  <c r="AS26" i="3"/>
  <c r="AS27" i="3"/>
  <c r="AQ27" i="3" s="1"/>
  <c r="AS28" i="3"/>
  <c r="AP28" i="3" s="1"/>
  <c r="AS29" i="3"/>
  <c r="AO29" i="3" s="1"/>
  <c r="AS30" i="3"/>
  <c r="AP30" i="3" s="1"/>
  <c r="AS31" i="3"/>
  <c r="AQ31" i="3" s="1"/>
  <c r="AS32" i="3"/>
  <c r="AQ32" i="3" s="1"/>
  <c r="AS33" i="3"/>
  <c r="AS34" i="3"/>
  <c r="AS35" i="3"/>
  <c r="AQ35" i="3" s="1"/>
  <c r="AS36" i="3"/>
  <c r="AP36" i="3" s="1"/>
  <c r="AS37" i="3"/>
  <c r="AQ37" i="3" s="1"/>
  <c r="AS38" i="3"/>
  <c r="AO38" i="3" s="1"/>
  <c r="AS39" i="3"/>
  <c r="AQ39" i="3" s="1"/>
  <c r="AS40" i="3"/>
  <c r="AO40" i="3" s="1"/>
  <c r="AS41" i="3"/>
  <c r="AS42" i="3"/>
  <c r="AS43" i="3"/>
  <c r="AQ43" i="3" s="1"/>
  <c r="AY7" i="3"/>
  <c r="AX7" i="3"/>
  <c r="AW7" i="3"/>
  <c r="AV7" i="3"/>
  <c r="AU7" i="3"/>
  <c r="AT7" i="3"/>
  <c r="AS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36" i="3"/>
  <c r="AK37" i="3"/>
  <c r="AK38" i="3"/>
  <c r="AK39" i="3"/>
  <c r="AK40" i="3"/>
  <c r="AK41" i="3"/>
  <c r="AK42" i="3"/>
  <c r="AK43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B29" i="3" s="1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G8" i="3"/>
  <c r="AG9" i="3"/>
  <c r="AG10" i="3"/>
  <c r="AG11" i="3"/>
  <c r="AG12" i="3"/>
  <c r="AG13" i="3"/>
  <c r="AG14" i="3"/>
  <c r="AC14" i="3" s="1"/>
  <c r="AG15" i="3"/>
  <c r="AG16" i="3"/>
  <c r="AG17" i="3"/>
  <c r="AG18" i="3"/>
  <c r="AG19" i="3"/>
  <c r="AG20" i="3"/>
  <c r="AG21" i="3"/>
  <c r="AG22" i="3"/>
  <c r="AD22" i="3" s="1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F8" i="3"/>
  <c r="AC8" i="3" s="1"/>
  <c r="AF9" i="3"/>
  <c r="AF10" i="3"/>
  <c r="AB10" i="3" s="1"/>
  <c r="AF11" i="3"/>
  <c r="AC11" i="3" s="1"/>
  <c r="AF12" i="3"/>
  <c r="AC12" i="3" s="1"/>
  <c r="AF13" i="3"/>
  <c r="AC13" i="3" s="1"/>
  <c r="AF14" i="3"/>
  <c r="AB14" i="3" s="1"/>
  <c r="AF15" i="3"/>
  <c r="AD15" i="3" s="1"/>
  <c r="AF16" i="3"/>
  <c r="AB16" i="3" s="1"/>
  <c r="AF17" i="3"/>
  <c r="AF18" i="3"/>
  <c r="AB18" i="3" s="1"/>
  <c r="AF19" i="3"/>
  <c r="AB19" i="3" s="1"/>
  <c r="AF20" i="3"/>
  <c r="AD20" i="3" s="1"/>
  <c r="AF21" i="3"/>
  <c r="AD21" i="3" s="1"/>
  <c r="AF22" i="3"/>
  <c r="AB22" i="3" s="1"/>
  <c r="AF23" i="3"/>
  <c r="AB23" i="3" s="1"/>
  <c r="AF24" i="3"/>
  <c r="AB24" i="3" s="1"/>
  <c r="AF25" i="3"/>
  <c r="AF26" i="3"/>
  <c r="AB26" i="3" s="1"/>
  <c r="AF27" i="3"/>
  <c r="AD27" i="3" s="1"/>
  <c r="AF28" i="3"/>
  <c r="AD28" i="3" s="1"/>
  <c r="AF29" i="3"/>
  <c r="AD29" i="3" s="1"/>
  <c r="AF30" i="3"/>
  <c r="AB30" i="3" s="1"/>
  <c r="AF31" i="3"/>
  <c r="AB31" i="3" s="1"/>
  <c r="AF32" i="3"/>
  <c r="AB32" i="3" s="1"/>
  <c r="AF33" i="3"/>
  <c r="AB33" i="3" s="1"/>
  <c r="AF34" i="3"/>
  <c r="AB34" i="3" s="1"/>
  <c r="AF35" i="3"/>
  <c r="AD35" i="3" s="1"/>
  <c r="AF36" i="3"/>
  <c r="AD36" i="3" s="1"/>
  <c r="AF37" i="3"/>
  <c r="AD37" i="3" s="1"/>
  <c r="AF38" i="3"/>
  <c r="AB38" i="3" s="1"/>
  <c r="AF39" i="3"/>
  <c r="AB39" i="3" s="1"/>
  <c r="AF40" i="3"/>
  <c r="AB40" i="3" s="1"/>
  <c r="AF41" i="3"/>
  <c r="AB41" i="3" s="1"/>
  <c r="AF42" i="3"/>
  <c r="AB42" i="3" s="1"/>
  <c r="AF43" i="3"/>
  <c r="AB43" i="3" s="1"/>
  <c r="AL7" i="3"/>
  <c r="AK7" i="3"/>
  <c r="AJ7" i="3"/>
  <c r="AI7" i="3"/>
  <c r="AH7" i="3"/>
  <c r="AG7" i="3"/>
  <c r="AF7" i="3"/>
  <c r="AD40" i="3"/>
  <c r="BD10" i="3"/>
  <c r="BD18" i="3"/>
  <c r="BD26" i="3"/>
  <c r="BD29" i="3"/>
  <c r="BD31" i="3"/>
  <c r="BC41" i="3"/>
  <c r="BB10" i="3"/>
  <c r="BB41" i="3"/>
  <c r="BB42" i="3"/>
  <c r="AQ14" i="3"/>
  <c r="AQ34" i="3"/>
  <c r="AQ36" i="3"/>
  <c r="AP40" i="3"/>
  <c r="AP42" i="3"/>
  <c r="AO10" i="3"/>
  <c r="AO12" i="3"/>
  <c r="AO42" i="3"/>
  <c r="BB33" i="3" l="1"/>
  <c r="BD37" i="3"/>
  <c r="Z37" i="3" s="1"/>
  <c r="BC25" i="3"/>
  <c r="BD21" i="3"/>
  <c r="BC21" i="3"/>
  <c r="BB9" i="3"/>
  <c r="Z9" i="3" s="1"/>
  <c r="BC13" i="3"/>
  <c r="BD13" i="3"/>
  <c r="Z13" i="3" s="1"/>
  <c r="BM13" i="3" s="1"/>
  <c r="BB17" i="3"/>
  <c r="Z17" i="3" s="1"/>
  <c r="BC17" i="3"/>
  <c r="BB22" i="3"/>
  <c r="BC7" i="3"/>
  <c r="BD39" i="3"/>
  <c r="BB36" i="3"/>
  <c r="BD27" i="3"/>
  <c r="BC12" i="3"/>
  <c r="AC28" i="3"/>
  <c r="AB28" i="3"/>
  <c r="AC10" i="3"/>
  <c r="AD10" i="3"/>
  <c r="BB40" i="4"/>
  <c r="Z30" i="4"/>
  <c r="R30" i="7" s="1"/>
  <c r="AY30" i="7" s="1"/>
  <c r="AC29" i="4"/>
  <c r="BB29" i="4"/>
  <c r="Z29" i="4" s="1"/>
  <c r="AQ29" i="4"/>
  <c r="AO28" i="4"/>
  <c r="AQ28" i="4"/>
  <c r="Y28" i="4" s="1"/>
  <c r="BD27" i="4"/>
  <c r="BC26" i="4"/>
  <c r="BD25" i="4"/>
  <c r="Z25" i="4" s="1"/>
  <c r="R25" i="7" s="1"/>
  <c r="AY25" i="7" s="1"/>
  <c r="BD23" i="4"/>
  <c r="BC18" i="4"/>
  <c r="BB18" i="4"/>
  <c r="AC17" i="4"/>
  <c r="X17" i="4" s="1"/>
  <c r="BC12" i="4"/>
  <c r="BD7" i="4"/>
  <c r="AO10" i="4"/>
  <c r="BB10" i="4"/>
  <c r="AB10" i="4"/>
  <c r="BD20" i="6"/>
  <c r="BB37" i="6"/>
  <c r="Z37" i="6" s="1"/>
  <c r="BC7" i="6"/>
  <c r="AO28" i="6"/>
  <c r="Z14" i="6"/>
  <c r="L14" i="7" s="1"/>
  <c r="AW14" i="7" s="1"/>
  <c r="BB12" i="6"/>
  <c r="Z12" i="6" s="1"/>
  <c r="BD7" i="6"/>
  <c r="Z40" i="6"/>
  <c r="L40" i="7" s="1"/>
  <c r="AW40" i="7" s="1"/>
  <c r="BD35" i="6"/>
  <c r="BB34" i="6"/>
  <c r="Z34" i="6" s="1"/>
  <c r="BC30" i="6"/>
  <c r="Z30" i="6" s="1"/>
  <c r="AP28" i="6"/>
  <c r="AQ28" i="6"/>
  <c r="AC29" i="6"/>
  <c r="X29" i="6" s="1"/>
  <c r="AB28" i="6"/>
  <c r="X28" i="6" s="1"/>
  <c r="BB7" i="6"/>
  <c r="BD27" i="6"/>
  <c r="BB26" i="6"/>
  <c r="Z26" i="6" s="1"/>
  <c r="BB24" i="6"/>
  <c r="BD23" i="6"/>
  <c r="BD19" i="6"/>
  <c r="BD18" i="6"/>
  <c r="BB18" i="6"/>
  <c r="BD15" i="6"/>
  <c r="BD11" i="6"/>
  <c r="BD10" i="6"/>
  <c r="BB10" i="6"/>
  <c r="AC41" i="6"/>
  <c r="AQ24" i="6"/>
  <c r="Y24" i="6" s="1"/>
  <c r="AO21" i="6"/>
  <c r="AP21" i="6"/>
  <c r="AD17" i="6"/>
  <c r="AD32" i="6"/>
  <c r="AB14" i="6"/>
  <c r="AQ40" i="6"/>
  <c r="Y40" i="6" s="1"/>
  <c r="K40" i="7" s="1"/>
  <c r="AM40" i="7" s="1"/>
  <c r="AC33" i="6"/>
  <c r="AB20" i="6"/>
  <c r="X20" i="6" s="1"/>
  <c r="J20" i="7" s="1"/>
  <c r="AC20" i="7" s="1"/>
  <c r="AB12" i="6"/>
  <c r="X12" i="6" s="1"/>
  <c r="Y37" i="6"/>
  <c r="AZ37" i="6" s="1"/>
  <c r="AO36" i="6"/>
  <c r="Y36" i="6" s="1"/>
  <c r="AQ32" i="6"/>
  <c r="AO32" i="6"/>
  <c r="Y32" i="6" s="1"/>
  <c r="AQ20" i="6"/>
  <c r="Y20" i="6" s="1"/>
  <c r="AO20" i="6"/>
  <c r="AQ13" i="6"/>
  <c r="Y13" i="6" s="1"/>
  <c r="AO12" i="6"/>
  <c r="Y12" i="6" s="1"/>
  <c r="AO8" i="6"/>
  <c r="Y8" i="6" s="1"/>
  <c r="AP16" i="6"/>
  <c r="AB16" i="6"/>
  <c r="AO16" i="6"/>
  <c r="AQ16" i="6"/>
  <c r="AO7" i="6"/>
  <c r="AP7" i="6"/>
  <c r="AQ7" i="6"/>
  <c r="AD40" i="6"/>
  <c r="X40" i="6" s="1"/>
  <c r="J40" i="7" s="1"/>
  <c r="AC40" i="7" s="1"/>
  <c r="AC36" i="6"/>
  <c r="X36" i="6" s="1"/>
  <c r="AC20" i="6"/>
  <c r="AB9" i="6"/>
  <c r="X9" i="6" s="1"/>
  <c r="AC25" i="6"/>
  <c r="X25" i="6" s="1"/>
  <c r="AB24" i="6"/>
  <c r="X24" i="6" s="1"/>
  <c r="Y21" i="6"/>
  <c r="AB38" i="6"/>
  <c r="AD26" i="6"/>
  <c r="AB18" i="6"/>
  <c r="AD10" i="6"/>
  <c r="AB26" i="6"/>
  <c r="AD18" i="6"/>
  <c r="AO43" i="6"/>
  <c r="AO35" i="6"/>
  <c r="AO27" i="6"/>
  <c r="AO15" i="6"/>
  <c r="AD30" i="6"/>
  <c r="Z28" i="6"/>
  <c r="Z22" i="6"/>
  <c r="AP22" i="6"/>
  <c r="AO22" i="6"/>
  <c r="AQ38" i="6"/>
  <c r="AQ22" i="6"/>
  <c r="AQ42" i="6"/>
  <c r="AQ34" i="6"/>
  <c r="Y34" i="6" s="1"/>
  <c r="AP30" i="6"/>
  <c r="AO26" i="6"/>
  <c r="AP38" i="6"/>
  <c r="Z32" i="6"/>
  <c r="BD41" i="6"/>
  <c r="Z41" i="6" s="1"/>
  <c r="BC41" i="6"/>
  <c r="BB41" i="6"/>
  <c r="Z33" i="6"/>
  <c r="BD29" i="6"/>
  <c r="BC29" i="6"/>
  <c r="BD25" i="6"/>
  <c r="BC25" i="6"/>
  <c r="BB25" i="6"/>
  <c r="Z21" i="6"/>
  <c r="Z17" i="6"/>
  <c r="BC13" i="6"/>
  <c r="BD13" i="6"/>
  <c r="BD9" i="6"/>
  <c r="BC9" i="6"/>
  <c r="BB9" i="6"/>
  <c r="AC7" i="6"/>
  <c r="AB7" i="6"/>
  <c r="AD7" i="6"/>
  <c r="AB34" i="6"/>
  <c r="AB22" i="6"/>
  <c r="AD34" i="6"/>
  <c r="AB30" i="6"/>
  <c r="AD14" i="6"/>
  <c r="X14" i="6" s="1"/>
  <c r="Y43" i="6"/>
  <c r="AO39" i="6"/>
  <c r="AO31" i="6"/>
  <c r="AO23" i="6"/>
  <c r="AO11" i="6"/>
  <c r="Y33" i="6"/>
  <c r="AC43" i="6"/>
  <c r="AC39" i="6"/>
  <c r="AC35" i="6"/>
  <c r="AC31" i="6"/>
  <c r="AC27" i="6"/>
  <c r="AC23" i="6"/>
  <c r="AC19" i="6"/>
  <c r="AC15" i="6"/>
  <c r="AC11" i="6"/>
  <c r="AB39" i="6"/>
  <c r="X39" i="6" s="1"/>
  <c r="AB35" i="6"/>
  <c r="X35" i="6" s="1"/>
  <c r="AB31" i="6"/>
  <c r="X31" i="6" s="1"/>
  <c r="AB27" i="6"/>
  <c r="X27" i="6" s="1"/>
  <c r="AB23" i="6"/>
  <c r="X23" i="6" s="1"/>
  <c r="Z16" i="6"/>
  <c r="AQ18" i="6"/>
  <c r="Y18" i="6" s="1"/>
  <c r="AP14" i="6"/>
  <c r="AP10" i="6"/>
  <c r="BD24" i="6"/>
  <c r="X32" i="6"/>
  <c r="X16" i="6"/>
  <c r="J16" i="7" s="1"/>
  <c r="AC16" i="7" s="1"/>
  <c r="X8" i="6"/>
  <c r="BB36" i="6"/>
  <c r="Z36" i="6" s="1"/>
  <c r="BB20" i="6"/>
  <c r="BC20" i="6"/>
  <c r="Z42" i="6"/>
  <c r="Z38" i="6"/>
  <c r="AB13" i="6"/>
  <c r="AB3" i="6" s="1"/>
  <c r="AD41" i="6"/>
  <c r="X41" i="6" s="1"/>
  <c r="AB33" i="6"/>
  <c r="X33" i="6" s="1"/>
  <c r="AD21" i="6"/>
  <c r="AB17" i="6"/>
  <c r="AQ29" i="6"/>
  <c r="Y29" i="6" s="1"/>
  <c r="AP25" i="6"/>
  <c r="AQ17" i="6"/>
  <c r="Y17" i="6" s="1"/>
  <c r="AP9" i="6"/>
  <c r="BC8" i="6"/>
  <c r="Z8" i="6" s="1"/>
  <c r="AO33" i="4"/>
  <c r="AQ25" i="4"/>
  <c r="AO8" i="4"/>
  <c r="AB37" i="4"/>
  <c r="AQ8" i="4"/>
  <c r="AP8" i="4"/>
  <c r="AQ37" i="4"/>
  <c r="AP33" i="4"/>
  <c r="AO7" i="4"/>
  <c r="AD9" i="4"/>
  <c r="X9" i="4" s="1"/>
  <c r="AO36" i="4"/>
  <c r="Y36" i="4" s="1"/>
  <c r="AB7" i="4"/>
  <c r="AO26" i="4"/>
  <c r="AP24" i="4"/>
  <c r="AB24" i="4"/>
  <c r="AC24" i="4"/>
  <c r="Y40" i="4"/>
  <c r="Q40" i="7" s="1"/>
  <c r="AO40" i="7" s="1"/>
  <c r="AP26" i="4"/>
  <c r="AO24" i="4"/>
  <c r="AP38" i="4"/>
  <c r="AB38" i="4"/>
  <c r="X34" i="4"/>
  <c r="P34" i="7" s="1"/>
  <c r="AE34" i="7" s="1"/>
  <c r="AO32" i="4"/>
  <c r="AC32" i="4"/>
  <c r="AO20" i="4"/>
  <c r="AQ12" i="4"/>
  <c r="Y12" i="4" s="1"/>
  <c r="AB40" i="4"/>
  <c r="AB36" i="4"/>
  <c r="X36" i="4" s="1"/>
  <c r="X25" i="4"/>
  <c r="P25" i="7" s="1"/>
  <c r="AE25" i="7" s="1"/>
  <c r="X16" i="4"/>
  <c r="BB41" i="4"/>
  <c r="BC41" i="4"/>
  <c r="BC37" i="4"/>
  <c r="BD37" i="4"/>
  <c r="Z37" i="4" s="1"/>
  <c r="BC33" i="4"/>
  <c r="BB33" i="4"/>
  <c r="BD21" i="4"/>
  <c r="BC21" i="4"/>
  <c r="BB21" i="4"/>
  <c r="BD17" i="4"/>
  <c r="BC17" i="4"/>
  <c r="BB17" i="4"/>
  <c r="BC13" i="4"/>
  <c r="BB13" i="4"/>
  <c r="AP10" i="4"/>
  <c r="Y10" i="4" s="1"/>
  <c r="BC9" i="4"/>
  <c r="BD41" i="4"/>
  <c r="Z41" i="4" s="1"/>
  <c r="AD28" i="4"/>
  <c r="AC28" i="4"/>
  <c r="AD20" i="4"/>
  <c r="AC20" i="4"/>
  <c r="AC12" i="4"/>
  <c r="AD12" i="4"/>
  <c r="AB12" i="4"/>
  <c r="AD8" i="4"/>
  <c r="AC8" i="4"/>
  <c r="AC40" i="4"/>
  <c r="AQ42" i="4"/>
  <c r="Y42" i="4" s="1"/>
  <c r="AQ30" i="4"/>
  <c r="Y43" i="4"/>
  <c r="X32" i="4"/>
  <c r="AO38" i="4"/>
  <c r="Y41" i="4"/>
  <c r="Y32" i="4"/>
  <c r="Y20" i="4"/>
  <c r="BB9" i="4"/>
  <c r="Z9" i="4" s="1"/>
  <c r="BD13" i="4"/>
  <c r="AP34" i="4"/>
  <c r="AQ22" i="4"/>
  <c r="AO14" i="4"/>
  <c r="X37" i="4"/>
  <c r="AQ7" i="4"/>
  <c r="AO37" i="4"/>
  <c r="AO29" i="4"/>
  <c r="AO22" i="4"/>
  <c r="AP37" i="4"/>
  <c r="AP30" i="4"/>
  <c r="AP22" i="4"/>
  <c r="AP9" i="4"/>
  <c r="Y16" i="4"/>
  <c r="X38" i="4"/>
  <c r="AB26" i="4"/>
  <c r="AB30" i="4"/>
  <c r="AD26" i="4"/>
  <c r="AB22" i="4"/>
  <c r="X22" i="4" s="1"/>
  <c r="AD18" i="4"/>
  <c r="AD14" i="4"/>
  <c r="X14" i="4" s="1"/>
  <c r="AO41" i="4"/>
  <c r="AQ33" i="4"/>
  <c r="AP29" i="4"/>
  <c r="AO25" i="4"/>
  <c r="Y25" i="4" s="1"/>
  <c r="AQ17" i="4"/>
  <c r="Y17" i="4" s="1"/>
  <c r="AP13" i="4"/>
  <c r="Y13" i="4" s="1"/>
  <c r="AO9" i="4"/>
  <c r="BB43" i="4"/>
  <c r="BB39" i="4"/>
  <c r="BB35" i="4"/>
  <c r="BB31" i="4"/>
  <c r="Z31" i="4" s="1"/>
  <c r="BB27" i="4"/>
  <c r="BB23" i="4"/>
  <c r="BB15" i="4"/>
  <c r="BB11" i="4"/>
  <c r="BD43" i="4"/>
  <c r="Z43" i="4" s="1"/>
  <c r="AQ38" i="4"/>
  <c r="AO30" i="4"/>
  <c r="AP18" i="4"/>
  <c r="Y18" i="4" s="1"/>
  <c r="X29" i="4"/>
  <c r="X10" i="4"/>
  <c r="AO42" i="4"/>
  <c r="AO34" i="4"/>
  <c r="Y34" i="4" s="1"/>
  <c r="AO21" i="4"/>
  <c r="AP42" i="4"/>
  <c r="AP21" i="4"/>
  <c r="AP14" i="4"/>
  <c r="AQ14" i="4"/>
  <c r="Y8" i="4"/>
  <c r="X33" i="4"/>
  <c r="X21" i="4"/>
  <c r="X13" i="4"/>
  <c r="BB7" i="4"/>
  <c r="Z7" i="4" s="1"/>
  <c r="BD34" i="4"/>
  <c r="BB34" i="4"/>
  <c r="BD42" i="4"/>
  <c r="Z42" i="4" s="1"/>
  <c r="BD38" i="4"/>
  <c r="BD26" i="4"/>
  <c r="Z26" i="4" s="1"/>
  <c r="BD18" i="4"/>
  <c r="Z18" i="4" s="1"/>
  <c r="BD14" i="4"/>
  <c r="BC10" i="4"/>
  <c r="BC34" i="4"/>
  <c r="BC22" i="4"/>
  <c r="Z22" i="4" s="1"/>
  <c r="BC14" i="4"/>
  <c r="AD7" i="4"/>
  <c r="AB27" i="4"/>
  <c r="AD15" i="4"/>
  <c r="AD11" i="4"/>
  <c r="AC27" i="4"/>
  <c r="BD40" i="4"/>
  <c r="BC36" i="4"/>
  <c r="BB32" i="4"/>
  <c r="BB28" i="4"/>
  <c r="Z28" i="4" s="1"/>
  <c r="BD24" i="4"/>
  <c r="Z24" i="4" s="1"/>
  <c r="BC20" i="4"/>
  <c r="BB16" i="4"/>
  <c r="BB12" i="4"/>
  <c r="Z12" i="4" s="1"/>
  <c r="BD8" i="4"/>
  <c r="Z8" i="4" s="1"/>
  <c r="AO32" i="3"/>
  <c r="Y32" i="3" s="1"/>
  <c r="AP7" i="3"/>
  <c r="AO24" i="3"/>
  <c r="Y24" i="3" s="1"/>
  <c r="AP14" i="3"/>
  <c r="Y14" i="3" s="1"/>
  <c r="AP12" i="3"/>
  <c r="AQ7" i="3"/>
  <c r="AO20" i="3"/>
  <c r="AQ12" i="3"/>
  <c r="AB25" i="3"/>
  <c r="AD14" i="3"/>
  <c r="X14" i="3" s="1"/>
  <c r="AQ18" i="3"/>
  <c r="AD34" i="3"/>
  <c r="AD32" i="3"/>
  <c r="AD24" i="3"/>
  <c r="X24" i="3" s="1"/>
  <c r="M24" i="7" s="1"/>
  <c r="AD24" i="7" s="1"/>
  <c r="AB20" i="3"/>
  <c r="AB7" i="3"/>
  <c r="AB36" i="3"/>
  <c r="AC32" i="3"/>
  <c r="AC16" i="3"/>
  <c r="AB13" i="3"/>
  <c r="AB12" i="3"/>
  <c r="BD32" i="3"/>
  <c r="BC32" i="3"/>
  <c r="BB32" i="3"/>
  <c r="AD13" i="3"/>
  <c r="AQ17" i="3"/>
  <c r="BB12" i="3"/>
  <c r="Y20" i="3"/>
  <c r="AO37" i="3"/>
  <c r="BB20" i="3"/>
  <c r="BC28" i="3"/>
  <c r="AB37" i="3"/>
  <c r="AB21" i="3"/>
  <c r="AD7" i="3"/>
  <c r="AC17" i="3"/>
  <c r="AD17" i="3"/>
  <c r="AB17" i="3"/>
  <c r="AC9" i="3"/>
  <c r="AB9" i="3"/>
  <c r="AP41" i="3"/>
  <c r="AO41" i="3"/>
  <c r="AQ41" i="3"/>
  <c r="Y41" i="3" s="1"/>
  <c r="AP33" i="3"/>
  <c r="AO33" i="3"/>
  <c r="AQ33" i="3"/>
  <c r="AP29" i="3"/>
  <c r="AQ29" i="3"/>
  <c r="AQ25" i="3"/>
  <c r="AP25" i="3"/>
  <c r="AP21" i="3"/>
  <c r="AO21" i="3"/>
  <c r="AQ21" i="3"/>
  <c r="AO9" i="3"/>
  <c r="AQ9" i="3"/>
  <c r="AP9" i="3"/>
  <c r="BD7" i="3"/>
  <c r="BB7" i="3"/>
  <c r="BD40" i="3"/>
  <c r="BC40" i="3"/>
  <c r="BB40" i="3"/>
  <c r="BD24" i="3"/>
  <c r="BC24" i="3"/>
  <c r="BB24" i="3"/>
  <c r="BD16" i="3"/>
  <c r="BC16" i="3"/>
  <c r="BB16" i="3"/>
  <c r="BB8" i="3"/>
  <c r="BD8" i="3"/>
  <c r="BC8" i="3"/>
  <c r="AP13" i="3"/>
  <c r="Y13" i="3" s="1"/>
  <c r="BC20" i="3"/>
  <c r="AD33" i="3"/>
  <c r="AD9" i="3"/>
  <c r="AO25" i="3"/>
  <c r="AO17" i="3"/>
  <c r="AO7" i="3"/>
  <c r="AP37" i="3"/>
  <c r="BB28" i="3"/>
  <c r="BC36" i="3"/>
  <c r="AD41" i="3"/>
  <c r="AD25" i="3"/>
  <c r="BC39" i="3"/>
  <c r="BC31" i="3"/>
  <c r="Z31" i="3" s="1"/>
  <c r="BC27" i="3"/>
  <c r="BC15" i="3"/>
  <c r="AC24" i="3"/>
  <c r="AD8" i="3"/>
  <c r="AO36" i="3"/>
  <c r="Y36" i="3" s="1"/>
  <c r="AO28" i="3"/>
  <c r="AO16" i="3"/>
  <c r="Y16" i="3" s="1"/>
  <c r="AQ40" i="3"/>
  <c r="Y40" i="3" s="1"/>
  <c r="AQ28" i="3"/>
  <c r="AQ8" i="3"/>
  <c r="Y8" i="3" s="1"/>
  <c r="Z33" i="3"/>
  <c r="Z29" i="3"/>
  <c r="AD43" i="3"/>
  <c r="AC39" i="3"/>
  <c r="AD23" i="3"/>
  <c r="BD42" i="3"/>
  <c r="BC38" i="3"/>
  <c r="BB34" i="3"/>
  <c r="BC30" i="3"/>
  <c r="BC26" i="3"/>
  <c r="BC22" i="3"/>
  <c r="BB18" i="3"/>
  <c r="BC14" i="3"/>
  <c r="BC10" i="3"/>
  <c r="Z10" i="3" s="1"/>
  <c r="BB38" i="3"/>
  <c r="BB26" i="3"/>
  <c r="AP19" i="3"/>
  <c r="Y19" i="3" s="1"/>
  <c r="BD19" i="3"/>
  <c r="Z19" i="3" s="1"/>
  <c r="AC40" i="3"/>
  <c r="X40" i="3" s="1"/>
  <c r="BC43" i="3"/>
  <c r="BC35" i="3"/>
  <c r="Z35" i="3" s="1"/>
  <c r="BC23" i="3"/>
  <c r="Z23" i="3" s="1"/>
  <c r="BC11" i="3"/>
  <c r="AC36" i="3"/>
  <c r="AC20" i="3"/>
  <c r="AD16" i="3"/>
  <c r="AD12" i="3"/>
  <c r="BD15" i="3"/>
  <c r="BD11" i="3"/>
  <c r="AB8" i="3"/>
  <c r="AC7" i="3"/>
  <c r="AD30" i="3"/>
  <c r="AD38" i="3"/>
  <c r="AC30" i="3"/>
  <c r="AD26" i="3"/>
  <c r="AC18" i="3"/>
  <c r="AP38" i="3"/>
  <c r="AO34" i="3"/>
  <c r="AO30" i="3"/>
  <c r="Y30" i="3" s="1"/>
  <c r="AQ26" i="3"/>
  <c r="Y26" i="3" s="1"/>
  <c r="AP22" i="3"/>
  <c r="AQ10" i="3"/>
  <c r="BD41" i="3"/>
  <c r="Z41" i="3" s="1"/>
  <c r="BB25" i="3"/>
  <c r="Z25" i="3" s="1"/>
  <c r="X13" i="6"/>
  <c r="X42" i="4"/>
  <c r="AB43" i="6"/>
  <c r="AC42" i="3"/>
  <c r="AQ42" i="3"/>
  <c r="Y42" i="3" s="1"/>
  <c r="AD42" i="6"/>
  <c r="X41" i="4"/>
  <c r="AQ41" i="6"/>
  <c r="AD37" i="6"/>
  <c r="BB43" i="6"/>
  <c r="Z43" i="6" s="1"/>
  <c r="BB39" i="6"/>
  <c r="Z39" i="6" s="1"/>
  <c r="BB35" i="6"/>
  <c r="BB31" i="6"/>
  <c r="Z31" i="6" s="1"/>
  <c r="BB27" i="6"/>
  <c r="Z27" i="6" s="1"/>
  <c r="BB23" i="6"/>
  <c r="BB19" i="6"/>
  <c r="Z19" i="6" s="1"/>
  <c r="BB15" i="6"/>
  <c r="BB11" i="6"/>
  <c r="AQ10" i="6"/>
  <c r="AO10" i="6"/>
  <c r="AP26" i="6"/>
  <c r="AQ30" i="6"/>
  <c r="AO42" i="6"/>
  <c r="AP42" i="6"/>
  <c r="AO41" i="6"/>
  <c r="AO30" i="6"/>
  <c r="AO25" i="6"/>
  <c r="AO14" i="6"/>
  <c r="AO9" i="6"/>
  <c r="Y9" i="6" s="1"/>
  <c r="AP41" i="6"/>
  <c r="AO19" i="6"/>
  <c r="AQ19" i="6"/>
  <c r="AP43" i="6"/>
  <c r="AP39" i="6"/>
  <c r="AP35" i="6"/>
  <c r="AP31" i="6"/>
  <c r="AP27" i="6"/>
  <c r="AP23" i="6"/>
  <c r="AP19" i="6"/>
  <c r="AP15" i="6"/>
  <c r="AP11" i="6"/>
  <c r="AC18" i="6"/>
  <c r="AC38" i="6"/>
  <c r="AC22" i="6"/>
  <c r="AD38" i="6"/>
  <c r="AD22" i="6"/>
  <c r="AB10" i="6"/>
  <c r="AC42" i="6"/>
  <c r="X42" i="6" s="1"/>
  <c r="AC37" i="6"/>
  <c r="AC26" i="6"/>
  <c r="AC21" i="6"/>
  <c r="AC10" i="6"/>
  <c r="AB19" i="6"/>
  <c r="AD15" i="6"/>
  <c r="AD11" i="6"/>
  <c r="BB19" i="4"/>
  <c r="BB38" i="4"/>
  <c r="BC42" i="4"/>
  <c r="BC32" i="4"/>
  <c r="BC16" i="4"/>
  <c r="BD36" i="4"/>
  <c r="BD20" i="4"/>
  <c r="BD19" i="4"/>
  <c r="BC39" i="4"/>
  <c r="BC35" i="4"/>
  <c r="BC31" i="4"/>
  <c r="BC27" i="4"/>
  <c r="BC23" i="4"/>
  <c r="BC19" i="4"/>
  <c r="BC15" i="4"/>
  <c r="BC11" i="4"/>
  <c r="AQ39" i="4"/>
  <c r="AQ35" i="4"/>
  <c r="AQ31" i="4"/>
  <c r="AQ27" i="4"/>
  <c r="AQ23" i="4"/>
  <c r="AQ19" i="4"/>
  <c r="AQ15" i="4"/>
  <c r="AQ11" i="4"/>
  <c r="AO43" i="4"/>
  <c r="AO39" i="4"/>
  <c r="AO35" i="4"/>
  <c r="AO31" i="4"/>
  <c r="AO27" i="4"/>
  <c r="AO23" i="4"/>
  <c r="AO19" i="4"/>
  <c r="AO15" i="4"/>
  <c r="AO11" i="4"/>
  <c r="AP43" i="4"/>
  <c r="AP39" i="4"/>
  <c r="AP35" i="4"/>
  <c r="AP31" i="4"/>
  <c r="AP27" i="4"/>
  <c r="AP23" i="4"/>
  <c r="AP19" i="4"/>
  <c r="AP15" i="4"/>
  <c r="AP11" i="4"/>
  <c r="AB19" i="4"/>
  <c r="AB43" i="4"/>
  <c r="X43" i="4" s="1"/>
  <c r="AB39" i="4"/>
  <c r="AB35" i="4"/>
  <c r="AB31" i="4"/>
  <c r="AB15" i="4"/>
  <c r="AB11" i="4"/>
  <c r="AC43" i="4"/>
  <c r="AC39" i="4"/>
  <c r="AC35" i="4"/>
  <c r="X35" i="4" s="1"/>
  <c r="AC31" i="4"/>
  <c r="AD23" i="4"/>
  <c r="AD19" i="4"/>
  <c r="X19" i="4" s="1"/>
  <c r="AB23" i="4"/>
  <c r="AC7" i="4"/>
  <c r="AC30" i="4"/>
  <c r="AC26" i="4"/>
  <c r="AC22" i="4"/>
  <c r="AB18" i="4"/>
  <c r="AC18" i="4"/>
  <c r="BB30" i="3"/>
  <c r="BB14" i="3"/>
  <c r="BC42" i="3"/>
  <c r="BC34" i="3"/>
  <c r="BC18" i="3"/>
  <c r="BD43" i="3"/>
  <c r="Z43" i="3" s="1"/>
  <c r="AP34" i="3"/>
  <c r="Y34" i="3" s="1"/>
  <c r="AQ38" i="3"/>
  <c r="Y38" i="3" s="1"/>
  <c r="AQ22" i="3"/>
  <c r="AP10" i="3"/>
  <c r="AO15" i="3"/>
  <c r="AO11" i="3"/>
  <c r="AP15" i="3"/>
  <c r="AP11" i="3"/>
  <c r="AO43" i="3"/>
  <c r="Y43" i="3" s="1"/>
  <c r="AO39" i="3"/>
  <c r="AO35" i="3"/>
  <c r="AO31" i="3"/>
  <c r="AO27" i="3"/>
  <c r="AO23" i="3"/>
  <c r="AP43" i="3"/>
  <c r="AP39" i="3"/>
  <c r="AP35" i="3"/>
  <c r="AP31" i="3"/>
  <c r="AP27" i="3"/>
  <c r="AP23" i="3"/>
  <c r="AO18" i="3"/>
  <c r="AC26" i="3"/>
  <c r="AD42" i="3"/>
  <c r="AC38" i="3"/>
  <c r="AC23" i="3"/>
  <c r="AD19" i="3"/>
  <c r="AB35" i="3"/>
  <c r="AB27" i="3"/>
  <c r="AB11" i="3"/>
  <c r="AD39" i="3"/>
  <c r="AB15" i="3"/>
  <c r="AC22" i="3"/>
  <c r="X22" i="3" s="1"/>
  <c r="M22" i="7" s="1"/>
  <c r="AD22" i="7" s="1"/>
  <c r="AC34" i="3"/>
  <c r="AD18" i="3"/>
  <c r="AC43" i="3"/>
  <c r="AC27" i="3"/>
  <c r="AD31" i="3"/>
  <c r="AC31" i="3"/>
  <c r="AD11" i="3"/>
  <c r="AC35" i="3"/>
  <c r="AC19" i="3"/>
  <c r="AC15" i="3"/>
  <c r="AC41" i="3"/>
  <c r="AC37" i="3"/>
  <c r="AC33" i="3"/>
  <c r="AC29" i="3"/>
  <c r="X29" i="3" s="1"/>
  <c r="M29" i="7" s="1"/>
  <c r="AD29" i="7" s="1"/>
  <c r="AC25" i="3"/>
  <c r="AC21" i="3"/>
  <c r="Z21" i="3" l="1"/>
  <c r="Z22" i="3"/>
  <c r="Y27" i="3"/>
  <c r="AZ27" i="3" s="1"/>
  <c r="Z26" i="3"/>
  <c r="O26" i="7" s="1"/>
  <c r="AX26" i="7" s="1"/>
  <c r="Z12" i="3"/>
  <c r="BM12" i="3" s="1"/>
  <c r="Z38" i="3"/>
  <c r="BM38" i="3" s="1"/>
  <c r="Y35" i="3"/>
  <c r="Y29" i="3"/>
  <c r="N29" i="7" s="1"/>
  <c r="AN29" i="7" s="1"/>
  <c r="X10" i="3"/>
  <c r="M10" i="7" s="1"/>
  <c r="AD10" i="7" s="1"/>
  <c r="X28" i="3"/>
  <c r="AM28" i="3" s="1"/>
  <c r="Z39" i="3"/>
  <c r="Z36" i="3"/>
  <c r="O36" i="7" s="1"/>
  <c r="AX36" i="7" s="1"/>
  <c r="Z30" i="3"/>
  <c r="BM30" i="3" s="1"/>
  <c r="Z14" i="3"/>
  <c r="X31" i="3"/>
  <c r="M31" i="7" s="1"/>
  <c r="AD31" i="7" s="1"/>
  <c r="Z28" i="3"/>
  <c r="O28" i="7" s="1"/>
  <c r="AX28" i="7" s="1"/>
  <c r="Z27" i="3"/>
  <c r="BM27" i="3" s="1"/>
  <c r="Z20" i="3"/>
  <c r="Z18" i="3"/>
  <c r="O13" i="7"/>
  <c r="AX13" i="7" s="1"/>
  <c r="Z11" i="3"/>
  <c r="O11" i="7" s="1"/>
  <c r="AX11" i="7" s="1"/>
  <c r="Z34" i="3"/>
  <c r="O34" i="7" s="1"/>
  <c r="AX34" i="7" s="1"/>
  <c r="X35" i="3"/>
  <c r="M35" i="7" s="1"/>
  <c r="AD35" i="7" s="1"/>
  <c r="X27" i="3"/>
  <c r="M27" i="7" s="1"/>
  <c r="AD27" i="7" s="1"/>
  <c r="Z40" i="4"/>
  <c r="Z39" i="4"/>
  <c r="Z35" i="4"/>
  <c r="Z33" i="4"/>
  <c r="Z32" i="4"/>
  <c r="BM32" i="4" s="1"/>
  <c r="X31" i="4"/>
  <c r="BM30" i="4"/>
  <c r="Y29" i="4"/>
  <c r="X27" i="4"/>
  <c r="Z27" i="4"/>
  <c r="R27" i="7" s="1"/>
  <c r="AY27" i="7" s="1"/>
  <c r="Y27" i="4"/>
  <c r="BM25" i="4"/>
  <c r="Z23" i="4"/>
  <c r="BM23" i="4" s="1"/>
  <c r="Z17" i="4"/>
  <c r="BM17" i="4" s="1"/>
  <c r="P17" i="7"/>
  <c r="AE17" i="7" s="1"/>
  <c r="AM17" i="4"/>
  <c r="Z16" i="4"/>
  <c r="BM16" i="4" s="1"/>
  <c r="Z11" i="4"/>
  <c r="Z10" i="4"/>
  <c r="R10" i="7" s="1"/>
  <c r="AY10" i="7" s="1"/>
  <c r="Z10" i="6"/>
  <c r="Y28" i="6"/>
  <c r="Z35" i="6"/>
  <c r="BM35" i="6" s="1"/>
  <c r="BM14" i="6"/>
  <c r="Y35" i="6"/>
  <c r="AZ35" i="6" s="1"/>
  <c r="Y31" i="6"/>
  <c r="AZ31" i="6" s="1"/>
  <c r="Z24" i="6"/>
  <c r="Z23" i="6"/>
  <c r="L23" i="7" s="1"/>
  <c r="AW23" i="7" s="1"/>
  <c r="Z20" i="6"/>
  <c r="L20" i="7" s="1"/>
  <c r="AW20" i="7" s="1"/>
  <c r="Z18" i="6"/>
  <c r="Z15" i="6"/>
  <c r="L15" i="7" s="1"/>
  <c r="AW15" i="7" s="1"/>
  <c r="Z11" i="6"/>
  <c r="L11" i="7" s="1"/>
  <c r="AW11" i="7" s="1"/>
  <c r="Z7" i="6"/>
  <c r="L7" i="7" s="1"/>
  <c r="AW7" i="7" s="1"/>
  <c r="BM40" i="6"/>
  <c r="Y27" i="6"/>
  <c r="K27" i="7" s="1"/>
  <c r="AM27" i="7" s="1"/>
  <c r="X17" i="6"/>
  <c r="Y10" i="6"/>
  <c r="K10" i="7" s="1"/>
  <c r="AM10" i="7" s="1"/>
  <c r="K37" i="7"/>
  <c r="AM37" i="7" s="1"/>
  <c r="X30" i="6"/>
  <c r="J30" i="7" s="1"/>
  <c r="AC30" i="7" s="1"/>
  <c r="X19" i="6"/>
  <c r="J19" i="7" s="1"/>
  <c r="AC19" i="7" s="1"/>
  <c r="AZ40" i="6"/>
  <c r="Y26" i="6"/>
  <c r="K26" i="7" s="1"/>
  <c r="AM26" i="7" s="1"/>
  <c r="Y39" i="6"/>
  <c r="K39" i="7" s="1"/>
  <c r="AM39" i="7" s="1"/>
  <c r="Y23" i="6"/>
  <c r="K23" i="7" s="1"/>
  <c r="AM23" i="7" s="1"/>
  <c r="Y15" i="6"/>
  <c r="AZ15" i="6" s="1"/>
  <c r="K8" i="7"/>
  <c r="AM8" i="7" s="1"/>
  <c r="AZ8" i="6"/>
  <c r="Y25" i="6"/>
  <c r="K25" i="7" s="1"/>
  <c r="AM25" i="7" s="1"/>
  <c r="Y16" i="6"/>
  <c r="AZ16" i="6" s="1"/>
  <c r="Y14" i="6"/>
  <c r="Y11" i="6"/>
  <c r="AZ11" i="6" s="1"/>
  <c r="Y7" i="6"/>
  <c r="X15" i="6"/>
  <c r="AM15" i="6" s="1"/>
  <c r="X11" i="6"/>
  <c r="AM11" i="6" s="1"/>
  <c r="L19" i="7"/>
  <c r="AW19" i="7" s="1"/>
  <c r="BM19" i="6"/>
  <c r="J33" i="7"/>
  <c r="AC33" i="7" s="1"/>
  <c r="AM33" i="6"/>
  <c r="J27" i="7"/>
  <c r="AC27" i="7" s="1"/>
  <c r="AM27" i="6"/>
  <c r="L39" i="7"/>
  <c r="AW39" i="7" s="1"/>
  <c r="BM39" i="6"/>
  <c r="L36" i="7"/>
  <c r="AW36" i="7" s="1"/>
  <c r="BM36" i="6"/>
  <c r="L43" i="7"/>
  <c r="AW43" i="7" s="1"/>
  <c r="BM43" i="6"/>
  <c r="J17" i="7"/>
  <c r="AC17" i="7" s="1"/>
  <c r="AM17" i="6"/>
  <c r="K14" i="7"/>
  <c r="AM14" i="7" s="1"/>
  <c r="AZ14" i="6"/>
  <c r="L8" i="7"/>
  <c r="AW8" i="7" s="1"/>
  <c r="BM8" i="6"/>
  <c r="K11" i="7"/>
  <c r="AM11" i="7" s="1"/>
  <c r="L27" i="7"/>
  <c r="AW27" i="7" s="1"/>
  <c r="BM27" i="6"/>
  <c r="K9" i="7"/>
  <c r="AM9" i="7" s="1"/>
  <c r="AZ9" i="6"/>
  <c r="L31" i="7"/>
  <c r="AW31" i="7" s="1"/>
  <c r="BM31" i="6"/>
  <c r="J23" i="7"/>
  <c r="AC23" i="7" s="1"/>
  <c r="AM23" i="6"/>
  <c r="J39" i="7"/>
  <c r="AC39" i="7" s="1"/>
  <c r="AM39" i="6"/>
  <c r="J31" i="7"/>
  <c r="AC31" i="7" s="1"/>
  <c r="AM31" i="6"/>
  <c r="K43" i="7"/>
  <c r="AM43" i="7" s="1"/>
  <c r="AZ43" i="6"/>
  <c r="L41" i="7"/>
  <c r="AW41" i="7" s="1"/>
  <c r="BM41" i="6"/>
  <c r="L32" i="7"/>
  <c r="AW32" i="7" s="1"/>
  <c r="BM32" i="6"/>
  <c r="J36" i="7"/>
  <c r="AC36" i="7" s="1"/>
  <c r="AM36" i="6"/>
  <c r="L28" i="7"/>
  <c r="AW28" i="7" s="1"/>
  <c r="BM28" i="6"/>
  <c r="X21" i="6"/>
  <c r="L26" i="7"/>
  <c r="AW26" i="7" s="1"/>
  <c r="BM26" i="6"/>
  <c r="K20" i="7"/>
  <c r="AM20" i="7" s="1"/>
  <c r="AZ20" i="6"/>
  <c r="L16" i="7"/>
  <c r="AW16" i="7" s="1"/>
  <c r="BM16" i="6"/>
  <c r="J35" i="7"/>
  <c r="AC35" i="7" s="1"/>
  <c r="AM35" i="6"/>
  <c r="K33" i="7"/>
  <c r="AM33" i="7" s="1"/>
  <c r="AZ33" i="6"/>
  <c r="J14" i="7"/>
  <c r="AC14" i="7" s="1"/>
  <c r="AM14" i="6"/>
  <c r="L17" i="7"/>
  <c r="AW17" i="7" s="1"/>
  <c r="BM17" i="6"/>
  <c r="Y22" i="6"/>
  <c r="X26" i="6"/>
  <c r="X38" i="6"/>
  <c r="L34" i="7"/>
  <c r="AW34" i="7" s="1"/>
  <c r="BM34" i="6"/>
  <c r="K36" i="7"/>
  <c r="AM36" i="7" s="1"/>
  <c r="AZ36" i="6"/>
  <c r="J32" i="7"/>
  <c r="AC32" i="7" s="1"/>
  <c r="AM32" i="6"/>
  <c r="K18" i="7"/>
  <c r="AM18" i="7" s="1"/>
  <c r="AZ18" i="6"/>
  <c r="J28" i="7"/>
  <c r="AC28" i="7" s="1"/>
  <c r="AM28" i="6"/>
  <c r="X7" i="6"/>
  <c r="Z9" i="6"/>
  <c r="L21" i="7"/>
  <c r="AW21" i="7" s="1"/>
  <c r="BM21" i="6"/>
  <c r="J12" i="7"/>
  <c r="AC12" i="7" s="1"/>
  <c r="AM12" i="6"/>
  <c r="Y38" i="6"/>
  <c r="K21" i="7"/>
  <c r="AM21" i="7" s="1"/>
  <c r="AZ21" i="6"/>
  <c r="L42" i="7"/>
  <c r="AW42" i="7" s="1"/>
  <c r="BM42" i="6"/>
  <c r="K12" i="7"/>
  <c r="AM12" i="7" s="1"/>
  <c r="AZ12" i="6"/>
  <c r="L12" i="7"/>
  <c r="AW12" i="7" s="1"/>
  <c r="BM12" i="6"/>
  <c r="K24" i="7"/>
  <c r="AM24" i="7" s="1"/>
  <c r="AZ24" i="6"/>
  <c r="J9" i="7"/>
  <c r="AC9" i="7" s="1"/>
  <c r="AM9" i="6"/>
  <c r="J24" i="7"/>
  <c r="AC24" i="7" s="1"/>
  <c r="AM24" i="6"/>
  <c r="L33" i="7"/>
  <c r="AW33" i="7" s="1"/>
  <c r="BM33" i="6"/>
  <c r="Y42" i="6"/>
  <c r="X22" i="6"/>
  <c r="Y30" i="6"/>
  <c r="X43" i="6"/>
  <c r="K17" i="7"/>
  <c r="AM17" i="7" s="1"/>
  <c r="AZ17" i="6"/>
  <c r="J25" i="7"/>
  <c r="AC25" i="7" s="1"/>
  <c r="AM25" i="6"/>
  <c r="Z25" i="6"/>
  <c r="L37" i="7"/>
  <c r="AW37" i="7" s="1"/>
  <c r="BM37" i="6"/>
  <c r="X18" i="6"/>
  <c r="Y19" i="6"/>
  <c r="AM16" i="6"/>
  <c r="K29" i="7"/>
  <c r="AM29" i="7" s="1"/>
  <c r="AZ29" i="6"/>
  <c r="L38" i="7"/>
  <c r="AW38" i="7" s="1"/>
  <c r="BM38" i="6"/>
  <c r="J8" i="7"/>
  <c r="AC8" i="7" s="1"/>
  <c r="AM8" i="6"/>
  <c r="L10" i="7"/>
  <c r="AW10" i="7" s="1"/>
  <c r="BM10" i="6"/>
  <c r="X34" i="6"/>
  <c r="K13" i="7"/>
  <c r="AM13" i="7" s="1"/>
  <c r="AZ13" i="6"/>
  <c r="Z13" i="6"/>
  <c r="Z29" i="6"/>
  <c r="J29" i="7"/>
  <c r="AC29" i="7" s="1"/>
  <c r="AM29" i="6"/>
  <c r="K34" i="7"/>
  <c r="AM34" i="7" s="1"/>
  <c r="AZ34" i="6"/>
  <c r="L22" i="7"/>
  <c r="AW22" i="7" s="1"/>
  <c r="BM22" i="6"/>
  <c r="K28" i="7"/>
  <c r="AM28" i="7" s="1"/>
  <c r="AZ28" i="6"/>
  <c r="X10" i="6"/>
  <c r="Z15" i="4"/>
  <c r="R15" i="7" s="1"/>
  <c r="AY15" i="7" s="1"/>
  <c r="Y33" i="4"/>
  <c r="Y24" i="4"/>
  <c r="Q24" i="7" s="1"/>
  <c r="AO24" i="7" s="1"/>
  <c r="AM34" i="4"/>
  <c r="Y37" i="4"/>
  <c r="AZ37" i="4" s="1"/>
  <c r="Y7" i="4"/>
  <c r="Q7" i="7" s="1"/>
  <c r="AZ40" i="4"/>
  <c r="Y26" i="4"/>
  <c r="AZ26" i="4" s="1"/>
  <c r="Y21" i="4"/>
  <c r="Q21" i="7" s="1"/>
  <c r="AO21" i="7" s="1"/>
  <c r="X40" i="4"/>
  <c r="P40" i="7" s="1"/>
  <c r="AE40" i="7" s="1"/>
  <c r="X30" i="4"/>
  <c r="P30" i="7" s="1"/>
  <c r="AE30" i="7" s="1"/>
  <c r="X24" i="4"/>
  <c r="P24" i="7" s="1"/>
  <c r="AE24" i="7" s="1"/>
  <c r="Y9" i="4"/>
  <c r="Q9" i="7" s="1"/>
  <c r="AO9" i="7" s="1"/>
  <c r="X39" i="4"/>
  <c r="AM39" i="4" s="1"/>
  <c r="AM25" i="4"/>
  <c r="X20" i="4"/>
  <c r="P20" i="7" s="1"/>
  <c r="AE20" i="7" s="1"/>
  <c r="Z19" i="4"/>
  <c r="Y11" i="4"/>
  <c r="X18" i="4"/>
  <c r="AM18" i="4" s="1"/>
  <c r="R22" i="7"/>
  <c r="AY22" i="7" s="1"/>
  <c r="BM22" i="4"/>
  <c r="R39" i="7"/>
  <c r="AY39" i="7" s="1"/>
  <c r="BM39" i="4"/>
  <c r="Q29" i="7"/>
  <c r="AO29" i="7" s="1"/>
  <c r="AZ29" i="4"/>
  <c r="P27" i="7"/>
  <c r="AE27" i="7" s="1"/>
  <c r="AM27" i="4"/>
  <c r="BM27" i="4"/>
  <c r="Q13" i="7"/>
  <c r="AO13" i="7" s="1"/>
  <c r="AZ13" i="4"/>
  <c r="P22" i="7"/>
  <c r="AE22" i="7" s="1"/>
  <c r="AM22" i="4"/>
  <c r="Q10" i="7"/>
  <c r="AO10" i="7" s="1"/>
  <c r="AZ10" i="4"/>
  <c r="P35" i="7"/>
  <c r="AE35" i="7" s="1"/>
  <c r="AM35" i="4"/>
  <c r="R12" i="7"/>
  <c r="AY12" i="7" s="1"/>
  <c r="BM12" i="4"/>
  <c r="BM10" i="4"/>
  <c r="Q34" i="7"/>
  <c r="AO34" i="7" s="1"/>
  <c r="AZ34" i="4"/>
  <c r="Q18" i="7"/>
  <c r="AO18" i="7" s="1"/>
  <c r="AZ18" i="4"/>
  <c r="R11" i="7"/>
  <c r="AY11" i="7" s="1"/>
  <c r="BM11" i="4"/>
  <c r="R31" i="7"/>
  <c r="AY31" i="7" s="1"/>
  <c r="BM31" i="4"/>
  <c r="R9" i="7"/>
  <c r="AY9" i="7" s="1"/>
  <c r="BM9" i="4"/>
  <c r="P31" i="7"/>
  <c r="AE31" i="7" s="1"/>
  <c r="AM31" i="4"/>
  <c r="R16" i="7"/>
  <c r="AY16" i="7" s="1"/>
  <c r="R35" i="7"/>
  <c r="AY35" i="7" s="1"/>
  <c r="BM35" i="4"/>
  <c r="Q25" i="7"/>
  <c r="AO25" i="7" s="1"/>
  <c r="AZ25" i="4"/>
  <c r="R33" i="7"/>
  <c r="AY33" i="7" s="1"/>
  <c r="BM33" i="4"/>
  <c r="Q27" i="7"/>
  <c r="AO27" i="7" s="1"/>
  <c r="AZ27" i="4"/>
  <c r="Z14" i="4"/>
  <c r="Q28" i="7"/>
  <c r="AO28" i="7" s="1"/>
  <c r="AZ28" i="4"/>
  <c r="P14" i="7"/>
  <c r="AE14" i="7" s="1"/>
  <c r="AM14" i="4"/>
  <c r="Q16" i="7"/>
  <c r="AO16" i="7" s="1"/>
  <c r="AZ16" i="4"/>
  <c r="Q43" i="7"/>
  <c r="AO43" i="7" s="1"/>
  <c r="AZ43" i="4"/>
  <c r="Q42" i="7"/>
  <c r="AO42" i="7" s="1"/>
  <c r="AZ42" i="4"/>
  <c r="AM20" i="4"/>
  <c r="R17" i="7"/>
  <c r="AY17" i="7" s="1"/>
  <c r="P19" i="7"/>
  <c r="AE19" i="7" s="1"/>
  <c r="AM19" i="4"/>
  <c r="Y15" i="4"/>
  <c r="Z20" i="4"/>
  <c r="R24" i="7"/>
  <c r="AY24" i="7" s="1"/>
  <c r="BM24" i="4"/>
  <c r="P21" i="7"/>
  <c r="AE21" i="7" s="1"/>
  <c r="AM21" i="4"/>
  <c r="Q8" i="7"/>
  <c r="AO8" i="7" s="1"/>
  <c r="AZ8" i="4"/>
  <c r="Z13" i="4"/>
  <c r="P32" i="7"/>
  <c r="AE32" i="7" s="1"/>
  <c r="AM32" i="4"/>
  <c r="X12" i="4"/>
  <c r="R7" i="7"/>
  <c r="BM7" i="4"/>
  <c r="Y19" i="4"/>
  <c r="Y35" i="4"/>
  <c r="Z36" i="4"/>
  <c r="X7" i="4"/>
  <c r="R26" i="7"/>
  <c r="AY26" i="7" s="1"/>
  <c r="BM26" i="4"/>
  <c r="Z34" i="4"/>
  <c r="P33" i="7"/>
  <c r="AE33" i="7" s="1"/>
  <c r="AM33" i="4"/>
  <c r="Y14" i="4"/>
  <c r="P10" i="7"/>
  <c r="AE10" i="7" s="1"/>
  <c r="AM10" i="4"/>
  <c r="Y38" i="4"/>
  <c r="Q33" i="7"/>
  <c r="AO33" i="7" s="1"/>
  <c r="AZ33" i="4"/>
  <c r="P38" i="7"/>
  <c r="AE38" i="7" s="1"/>
  <c r="AM38" i="4"/>
  <c r="Y22" i="4"/>
  <c r="P9" i="7"/>
  <c r="AE9" i="7" s="1"/>
  <c r="AM9" i="4"/>
  <c r="X28" i="4"/>
  <c r="R37" i="7"/>
  <c r="AY37" i="7" s="1"/>
  <c r="BM37" i="4"/>
  <c r="Q11" i="7"/>
  <c r="AO11" i="7" s="1"/>
  <c r="AZ11" i="4"/>
  <c r="R19" i="7"/>
  <c r="AY19" i="7" s="1"/>
  <c r="BM19" i="4"/>
  <c r="X15" i="4"/>
  <c r="R42" i="7"/>
  <c r="AY42" i="7" s="1"/>
  <c r="BM42" i="4"/>
  <c r="P13" i="7"/>
  <c r="AE13" i="7" s="1"/>
  <c r="AM13" i="4"/>
  <c r="R28" i="7"/>
  <c r="AY28" i="7" s="1"/>
  <c r="BM28" i="4"/>
  <c r="P37" i="7"/>
  <c r="AE37" i="7" s="1"/>
  <c r="AM37" i="4"/>
  <c r="Q32" i="7"/>
  <c r="AO32" i="7" s="1"/>
  <c r="AZ32" i="4"/>
  <c r="R41" i="7"/>
  <c r="AY41" i="7" s="1"/>
  <c r="BM41" i="4"/>
  <c r="Y31" i="4"/>
  <c r="R8" i="7"/>
  <c r="AY8" i="7" s="1"/>
  <c r="BM8" i="4"/>
  <c r="R40" i="7"/>
  <c r="AY40" i="7" s="1"/>
  <c r="BM40" i="4"/>
  <c r="R18" i="7"/>
  <c r="AY18" i="7" s="1"/>
  <c r="BM18" i="4"/>
  <c r="Q41" i="7"/>
  <c r="AO41" i="7" s="1"/>
  <c r="AZ41" i="4"/>
  <c r="X23" i="4"/>
  <c r="Y23" i="4"/>
  <c r="Y39" i="4"/>
  <c r="X11" i="4"/>
  <c r="Z38" i="4"/>
  <c r="Q36" i="7"/>
  <c r="AO36" i="7" s="1"/>
  <c r="AZ36" i="4"/>
  <c r="P29" i="7"/>
  <c r="AE29" i="7" s="1"/>
  <c r="AM29" i="4"/>
  <c r="R43" i="7"/>
  <c r="AY43" i="7" s="1"/>
  <c r="BM43" i="4"/>
  <c r="Q12" i="7"/>
  <c r="AO12" i="7" s="1"/>
  <c r="AZ12" i="4"/>
  <c r="Q17" i="7"/>
  <c r="AO17" i="7" s="1"/>
  <c r="AZ17" i="4"/>
  <c r="X26" i="4"/>
  <c r="Q20" i="7"/>
  <c r="AO20" i="7" s="1"/>
  <c r="AZ20" i="4"/>
  <c r="R29" i="7"/>
  <c r="AY29" i="7" s="1"/>
  <c r="BM29" i="4"/>
  <c r="Y30" i="4"/>
  <c r="X8" i="4"/>
  <c r="P36" i="7"/>
  <c r="AE36" i="7" s="1"/>
  <c r="AM36" i="4"/>
  <c r="Z21" i="4"/>
  <c r="P16" i="7"/>
  <c r="AE16" i="7" s="1"/>
  <c r="AM16" i="4"/>
  <c r="Y39" i="3"/>
  <c r="N39" i="7" s="1"/>
  <c r="AN39" i="7" s="1"/>
  <c r="Y37" i="3"/>
  <c r="N37" i="7" s="1"/>
  <c r="AN37" i="7" s="1"/>
  <c r="Y15" i="3"/>
  <c r="N15" i="7" s="1"/>
  <c r="AN15" i="7" s="1"/>
  <c r="Y12" i="3"/>
  <c r="AZ12" i="3" s="1"/>
  <c r="Y7" i="3"/>
  <c r="AZ7" i="3" s="1"/>
  <c r="X37" i="3"/>
  <c r="M37" i="7" s="1"/>
  <c r="AD37" i="7" s="1"/>
  <c r="X12" i="3"/>
  <c r="M12" i="7" s="1"/>
  <c r="AD12" i="7" s="1"/>
  <c r="X32" i="3"/>
  <c r="M32" i="7" s="1"/>
  <c r="AD32" i="7" s="1"/>
  <c r="X30" i="3"/>
  <c r="AM30" i="3" s="1"/>
  <c r="X15" i="3"/>
  <c r="M15" i="7" s="1"/>
  <c r="AD15" i="7" s="1"/>
  <c r="X13" i="3"/>
  <c r="M13" i="7" s="1"/>
  <c r="AD13" i="7" s="1"/>
  <c r="Y31" i="3"/>
  <c r="N31" i="7" s="1"/>
  <c r="AN31" i="7" s="1"/>
  <c r="Y22" i="3"/>
  <c r="N22" i="7" s="1"/>
  <c r="AN22" i="7" s="1"/>
  <c r="Z7" i="3"/>
  <c r="O7" i="7" s="1"/>
  <c r="Y23" i="3"/>
  <c r="N23" i="7" s="1"/>
  <c r="AN23" i="7" s="1"/>
  <c r="X20" i="3"/>
  <c r="AM20" i="3" s="1"/>
  <c r="X16" i="3"/>
  <c r="M16" i="7" s="1"/>
  <c r="AD16" i="7" s="1"/>
  <c r="M14" i="7"/>
  <c r="AD14" i="7" s="1"/>
  <c r="AM14" i="3"/>
  <c r="Y18" i="3"/>
  <c r="N18" i="7" s="1"/>
  <c r="AN18" i="7" s="1"/>
  <c r="Y11" i="3"/>
  <c r="AZ11" i="3" s="1"/>
  <c r="X36" i="3"/>
  <c r="M36" i="7" s="1"/>
  <c r="AD36" i="7" s="1"/>
  <c r="X34" i="3"/>
  <c r="M34" i="7" s="1"/>
  <c r="AD34" i="7" s="1"/>
  <c r="X26" i="3"/>
  <c r="M26" i="7" s="1"/>
  <c r="AD26" i="7" s="1"/>
  <c r="X19" i="3"/>
  <c r="M19" i="7" s="1"/>
  <c r="AD19" i="7" s="1"/>
  <c r="AM24" i="3"/>
  <c r="X21" i="3"/>
  <c r="M21" i="7" s="1"/>
  <c r="AD21" i="7" s="1"/>
  <c r="X11" i="3"/>
  <c r="AZ23" i="3"/>
  <c r="BM35" i="3"/>
  <c r="O35" i="7"/>
  <c r="AX35" i="7" s="1"/>
  <c r="AZ19" i="3"/>
  <c r="N19" i="7"/>
  <c r="AN19" i="7" s="1"/>
  <c r="N27" i="7"/>
  <c r="AN27" i="7" s="1"/>
  <c r="AZ34" i="3"/>
  <c r="N34" i="7"/>
  <c r="AN34" i="7" s="1"/>
  <c r="BM18" i="3"/>
  <c r="O18" i="7"/>
  <c r="AX18" i="7" s="1"/>
  <c r="BM31" i="3"/>
  <c r="O31" i="7"/>
  <c r="AX31" i="7" s="1"/>
  <c r="BM20" i="3"/>
  <c r="O20" i="7"/>
  <c r="AX20" i="7" s="1"/>
  <c r="AZ30" i="3"/>
  <c r="N30" i="7"/>
  <c r="AN30" i="7" s="1"/>
  <c r="M40" i="7"/>
  <c r="AD40" i="7" s="1"/>
  <c r="AM40" i="3"/>
  <c r="BM22" i="3"/>
  <c r="O22" i="7"/>
  <c r="AX22" i="7" s="1"/>
  <c r="N16" i="7"/>
  <c r="AN16" i="7" s="1"/>
  <c r="AZ16" i="3"/>
  <c r="BM39" i="3"/>
  <c r="O39" i="7"/>
  <c r="AX39" i="7" s="1"/>
  <c r="AZ13" i="3"/>
  <c r="N13" i="7"/>
  <c r="AN13" i="7" s="1"/>
  <c r="AZ39" i="3"/>
  <c r="M20" i="7"/>
  <c r="AD20" i="7" s="1"/>
  <c r="AZ36" i="3"/>
  <c r="N36" i="7"/>
  <c r="AN36" i="7" s="1"/>
  <c r="AZ43" i="3"/>
  <c r="N43" i="7"/>
  <c r="AN43" i="7" s="1"/>
  <c r="BM25" i="3"/>
  <c r="O25" i="7"/>
  <c r="AX25" i="7" s="1"/>
  <c r="BM23" i="3"/>
  <c r="O23" i="7"/>
  <c r="AX23" i="7" s="1"/>
  <c r="AZ26" i="3"/>
  <c r="N26" i="7"/>
  <c r="AN26" i="7" s="1"/>
  <c r="AZ35" i="3"/>
  <c r="N35" i="7"/>
  <c r="AN35" i="7" s="1"/>
  <c r="BM10" i="3"/>
  <c r="O10" i="7"/>
  <c r="AX10" i="7" s="1"/>
  <c r="AZ20" i="3"/>
  <c r="N20" i="7"/>
  <c r="AN20" i="7" s="1"/>
  <c r="Y17" i="3"/>
  <c r="AZ37" i="3"/>
  <c r="X41" i="3"/>
  <c r="M41" i="7" s="1"/>
  <c r="BM41" i="3"/>
  <c r="O41" i="7"/>
  <c r="AX41" i="7" s="1"/>
  <c r="Z15" i="3"/>
  <c r="BM33" i="3"/>
  <c r="O33" i="7"/>
  <c r="AX33" i="7" s="1"/>
  <c r="BM9" i="3"/>
  <c r="O9" i="7"/>
  <c r="AX9" i="7" s="1"/>
  <c r="BM14" i="3"/>
  <c r="O14" i="7"/>
  <c r="AX14" i="7" s="1"/>
  <c r="AZ24" i="3"/>
  <c r="N24" i="7"/>
  <c r="AN24" i="7" s="1"/>
  <c r="Z8" i="3"/>
  <c r="Z16" i="3"/>
  <c r="Z24" i="3"/>
  <c r="Z40" i="3"/>
  <c r="Y9" i="3"/>
  <c r="AZ41" i="3"/>
  <c r="N41" i="7"/>
  <c r="AN41" i="7" s="1"/>
  <c r="AZ32" i="3"/>
  <c r="N32" i="7"/>
  <c r="AN32" i="7" s="1"/>
  <c r="Z32" i="3"/>
  <c r="X43" i="3"/>
  <c r="M43" i="7" s="1"/>
  <c r="AD43" i="7" s="1"/>
  <c r="X18" i="3"/>
  <c r="BM43" i="3"/>
  <c r="O43" i="7"/>
  <c r="AX43" i="7" s="1"/>
  <c r="Y10" i="3"/>
  <c r="BM19" i="3"/>
  <c r="O19" i="7"/>
  <c r="AX19" i="7" s="1"/>
  <c r="Z42" i="3"/>
  <c r="BM21" i="3"/>
  <c r="O21" i="7"/>
  <c r="AX21" i="7" s="1"/>
  <c r="BM37" i="3"/>
  <c r="O37" i="7"/>
  <c r="AX37" i="7" s="1"/>
  <c r="AZ40" i="3"/>
  <c r="N40" i="7"/>
  <c r="AN40" i="7" s="1"/>
  <c r="X8" i="3"/>
  <c r="BM17" i="3"/>
  <c r="O17" i="7"/>
  <c r="AX17" i="7" s="1"/>
  <c r="X9" i="3"/>
  <c r="Y33" i="3"/>
  <c r="AZ38" i="3"/>
  <c r="N38" i="7"/>
  <c r="AN38" i="7" s="1"/>
  <c r="BM29" i="3"/>
  <c r="O29" i="7"/>
  <c r="AX29" i="7" s="1"/>
  <c r="AZ14" i="3"/>
  <c r="N14" i="7"/>
  <c r="AN14" i="7" s="1"/>
  <c r="AZ29" i="3"/>
  <c r="X39" i="3"/>
  <c r="Y28" i="3"/>
  <c r="AM31" i="3"/>
  <c r="AM16" i="3"/>
  <c r="AZ22" i="3"/>
  <c r="X38" i="3"/>
  <c r="M38" i="7" s="1"/>
  <c r="AD38" i="7" s="1"/>
  <c r="X23" i="3"/>
  <c r="AZ8" i="3"/>
  <c r="N8" i="7"/>
  <c r="AN8" i="7" s="1"/>
  <c r="X25" i="3"/>
  <c r="M25" i="7" s="1"/>
  <c r="AD25" i="7" s="1"/>
  <c r="X33" i="3"/>
  <c r="M33" i="7" s="1"/>
  <c r="AD33" i="7" s="1"/>
  <c r="Y21" i="3"/>
  <c r="Y25" i="3"/>
  <c r="X17" i="3"/>
  <c r="X7" i="3"/>
  <c r="K32" i="7"/>
  <c r="AM32" i="7" s="1"/>
  <c r="AZ32" i="6"/>
  <c r="L30" i="7"/>
  <c r="BM30" i="6"/>
  <c r="J13" i="7"/>
  <c r="AC13" i="7" s="1"/>
  <c r="AM13" i="6"/>
  <c r="P43" i="7"/>
  <c r="AE43" i="7" s="1"/>
  <c r="AM43" i="4"/>
  <c r="P42" i="7"/>
  <c r="AE42" i="7" s="1"/>
  <c r="AM42" i="4"/>
  <c r="J43" i="7"/>
  <c r="AC43" i="7" s="1"/>
  <c r="AM43" i="6"/>
  <c r="X42" i="3"/>
  <c r="M42" i="7" s="1"/>
  <c r="AD42" i="7" s="1"/>
  <c r="AZ42" i="3"/>
  <c r="N42" i="7"/>
  <c r="J42" i="7"/>
  <c r="AC42" i="7" s="1"/>
  <c r="AM42" i="6"/>
  <c r="P41" i="7"/>
  <c r="AE41" i="7" s="1"/>
  <c r="AM41" i="4"/>
  <c r="AD41" i="7"/>
  <c r="Y41" i="6"/>
  <c r="J41" i="7"/>
  <c r="AC41" i="7" s="1"/>
  <c r="AM41" i="6"/>
  <c r="AM40" i="6"/>
  <c r="X37" i="6"/>
  <c r="AM37" i="6" s="1"/>
  <c r="AM20" i="6"/>
  <c r="AM22" i="3"/>
  <c r="AM43" i="3"/>
  <c r="AM29" i="3"/>
  <c r="AM41" i="3"/>
  <c r="BL8" i="1"/>
  <c r="BL9" i="1"/>
  <c r="BL10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L25" i="1"/>
  <c r="BL26" i="1"/>
  <c r="BL27" i="1"/>
  <c r="BL28" i="1"/>
  <c r="BL29" i="1"/>
  <c r="BL30" i="1"/>
  <c r="BL31" i="1"/>
  <c r="BL32" i="1"/>
  <c r="BL33" i="1"/>
  <c r="BL34" i="1"/>
  <c r="BL35" i="1"/>
  <c r="BL36" i="1"/>
  <c r="BL37" i="1"/>
  <c r="BL38" i="1"/>
  <c r="BL39" i="1"/>
  <c r="BL40" i="1"/>
  <c r="BL41" i="1"/>
  <c r="BL42" i="1"/>
  <c r="BL43" i="1"/>
  <c r="BK8" i="1"/>
  <c r="BK9" i="1"/>
  <c r="BK10" i="1"/>
  <c r="BK11" i="1"/>
  <c r="BK12" i="1"/>
  <c r="BK13" i="1"/>
  <c r="BK14" i="1"/>
  <c r="BK15" i="1"/>
  <c r="BK16" i="1"/>
  <c r="BK17" i="1"/>
  <c r="BK18" i="1"/>
  <c r="BK19" i="1"/>
  <c r="BK20" i="1"/>
  <c r="BK21" i="1"/>
  <c r="BK22" i="1"/>
  <c r="BK23" i="1"/>
  <c r="BK24" i="1"/>
  <c r="BK25" i="1"/>
  <c r="BK26" i="1"/>
  <c r="BK27" i="1"/>
  <c r="BK28" i="1"/>
  <c r="BK29" i="1"/>
  <c r="BK30" i="1"/>
  <c r="BK31" i="1"/>
  <c r="BK32" i="1"/>
  <c r="BK33" i="1"/>
  <c r="BK34" i="1"/>
  <c r="BK35" i="1"/>
  <c r="BK36" i="1"/>
  <c r="BK37" i="1"/>
  <c r="BK38" i="1"/>
  <c r="BK39" i="1"/>
  <c r="BK40" i="1"/>
  <c r="BK41" i="1"/>
  <c r="BK42" i="1"/>
  <c r="BK43" i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G8" i="1"/>
  <c r="BG9" i="1"/>
  <c r="BG10" i="1"/>
  <c r="BG11" i="1"/>
  <c r="BG12" i="1"/>
  <c r="BG13" i="1"/>
  <c r="BG14" i="1"/>
  <c r="BG15" i="1"/>
  <c r="BG16" i="1"/>
  <c r="BG17" i="1"/>
  <c r="BG18" i="1"/>
  <c r="BG19" i="1"/>
  <c r="BG20" i="1"/>
  <c r="BG21" i="1"/>
  <c r="BG22" i="1"/>
  <c r="BG23" i="1"/>
  <c r="BG24" i="1"/>
  <c r="BG25" i="1"/>
  <c r="BG26" i="1"/>
  <c r="BG27" i="1"/>
  <c r="BG28" i="1"/>
  <c r="BG29" i="1"/>
  <c r="BG30" i="1"/>
  <c r="BG31" i="1"/>
  <c r="BG32" i="1"/>
  <c r="BG33" i="1"/>
  <c r="BG34" i="1"/>
  <c r="BG35" i="1"/>
  <c r="BG36" i="1"/>
  <c r="BG37" i="1"/>
  <c r="BG38" i="1"/>
  <c r="BG39" i="1"/>
  <c r="BG40" i="1"/>
  <c r="BG41" i="1"/>
  <c r="BG42" i="1"/>
  <c r="BG43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L7" i="1"/>
  <c r="BK7" i="1"/>
  <c r="BJ7" i="1"/>
  <c r="BI7" i="1"/>
  <c r="BH7" i="1"/>
  <c r="BG7" i="1"/>
  <c r="BF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T8" i="1"/>
  <c r="AT9" i="1"/>
  <c r="AT10" i="1"/>
  <c r="AT11" i="1"/>
  <c r="AT12" i="1"/>
  <c r="AT13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6" i="1"/>
  <c r="AT27" i="1"/>
  <c r="AT28" i="1"/>
  <c r="AT29" i="1"/>
  <c r="AT30" i="1"/>
  <c r="AT31" i="1"/>
  <c r="AT32" i="1"/>
  <c r="AT33" i="1"/>
  <c r="AT34" i="1"/>
  <c r="AT35" i="1"/>
  <c r="AT36" i="1"/>
  <c r="AT37" i="1"/>
  <c r="AT38" i="1"/>
  <c r="AT39" i="1"/>
  <c r="AT40" i="1"/>
  <c r="AT41" i="1"/>
  <c r="AT42" i="1"/>
  <c r="AT43" i="1"/>
  <c r="AS8" i="1"/>
  <c r="AS9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Y7" i="1"/>
  <c r="AX7" i="1"/>
  <c r="AW7" i="1"/>
  <c r="AV7" i="1"/>
  <c r="AU7" i="1"/>
  <c r="AT7" i="1"/>
  <c r="AS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F8" i="1"/>
  <c r="AF9" i="1"/>
  <c r="AF10" i="1"/>
  <c r="AF11" i="1"/>
  <c r="AC11" i="1" s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L7" i="1"/>
  <c r="AK7" i="1"/>
  <c r="AJ7" i="1"/>
  <c r="AI7" i="1"/>
  <c r="AH7" i="1"/>
  <c r="AG7" i="1"/>
  <c r="AF7" i="1"/>
  <c r="BL8" i="5"/>
  <c r="BL9" i="5"/>
  <c r="BL10" i="5"/>
  <c r="BL11" i="5"/>
  <c r="BL12" i="5"/>
  <c r="BL13" i="5"/>
  <c r="BL14" i="5"/>
  <c r="BL15" i="5"/>
  <c r="BL16" i="5"/>
  <c r="BL17" i="5"/>
  <c r="BL18" i="5"/>
  <c r="BL19" i="5"/>
  <c r="BL20" i="5"/>
  <c r="BL21" i="5"/>
  <c r="BL22" i="5"/>
  <c r="BL23" i="5"/>
  <c r="BL24" i="5"/>
  <c r="BL25" i="5"/>
  <c r="BL26" i="5"/>
  <c r="BL27" i="5"/>
  <c r="BL28" i="5"/>
  <c r="BL29" i="5"/>
  <c r="BL30" i="5"/>
  <c r="BL31" i="5"/>
  <c r="BL32" i="5"/>
  <c r="BL33" i="5"/>
  <c r="BL34" i="5"/>
  <c r="BL35" i="5"/>
  <c r="BL36" i="5"/>
  <c r="BL37" i="5"/>
  <c r="BL38" i="5"/>
  <c r="BL39" i="5"/>
  <c r="BL40" i="5"/>
  <c r="BL41" i="5"/>
  <c r="BL42" i="5"/>
  <c r="BL43" i="5"/>
  <c r="BK8" i="5"/>
  <c r="BK9" i="5"/>
  <c r="BK10" i="5"/>
  <c r="BK11" i="5"/>
  <c r="BK12" i="5"/>
  <c r="BK13" i="5"/>
  <c r="BK14" i="5"/>
  <c r="BK15" i="5"/>
  <c r="BK16" i="5"/>
  <c r="BK17" i="5"/>
  <c r="BK18" i="5"/>
  <c r="BK19" i="5"/>
  <c r="BK20" i="5"/>
  <c r="BK21" i="5"/>
  <c r="BK22" i="5"/>
  <c r="BK23" i="5"/>
  <c r="BK24" i="5"/>
  <c r="BK25" i="5"/>
  <c r="BK26" i="5"/>
  <c r="BK27" i="5"/>
  <c r="BK28" i="5"/>
  <c r="BK29" i="5"/>
  <c r="BK30" i="5"/>
  <c r="BK31" i="5"/>
  <c r="BK32" i="5"/>
  <c r="BK33" i="5"/>
  <c r="BK34" i="5"/>
  <c r="BK35" i="5"/>
  <c r="BK36" i="5"/>
  <c r="BK37" i="5"/>
  <c r="BK38" i="5"/>
  <c r="BK39" i="5"/>
  <c r="BK40" i="5"/>
  <c r="BK41" i="5"/>
  <c r="BK42" i="5"/>
  <c r="BK43" i="5"/>
  <c r="BJ8" i="5"/>
  <c r="BJ9" i="5"/>
  <c r="BJ10" i="5"/>
  <c r="BJ11" i="5"/>
  <c r="BJ12" i="5"/>
  <c r="BJ13" i="5"/>
  <c r="BJ14" i="5"/>
  <c r="BJ15" i="5"/>
  <c r="BJ16" i="5"/>
  <c r="BJ17" i="5"/>
  <c r="BJ18" i="5"/>
  <c r="BJ19" i="5"/>
  <c r="BJ20" i="5"/>
  <c r="BJ21" i="5"/>
  <c r="BJ22" i="5"/>
  <c r="BJ23" i="5"/>
  <c r="BJ24" i="5"/>
  <c r="BJ25" i="5"/>
  <c r="BJ26" i="5"/>
  <c r="BJ27" i="5"/>
  <c r="BJ28" i="5"/>
  <c r="BJ29" i="5"/>
  <c r="BJ30" i="5"/>
  <c r="BJ31" i="5"/>
  <c r="BJ32" i="5"/>
  <c r="BJ33" i="5"/>
  <c r="BJ34" i="5"/>
  <c r="BJ35" i="5"/>
  <c r="BJ36" i="5"/>
  <c r="BJ37" i="5"/>
  <c r="BJ38" i="5"/>
  <c r="BJ39" i="5"/>
  <c r="BJ40" i="5"/>
  <c r="BJ41" i="5"/>
  <c r="BJ42" i="5"/>
  <c r="BJ43" i="5"/>
  <c r="BI8" i="5"/>
  <c r="BI9" i="5"/>
  <c r="BI10" i="5"/>
  <c r="BI11" i="5"/>
  <c r="BI12" i="5"/>
  <c r="BI13" i="5"/>
  <c r="BI14" i="5"/>
  <c r="BI15" i="5"/>
  <c r="BI16" i="5"/>
  <c r="BI17" i="5"/>
  <c r="BI18" i="5"/>
  <c r="BI19" i="5"/>
  <c r="BI20" i="5"/>
  <c r="BI21" i="5"/>
  <c r="BI22" i="5"/>
  <c r="BI23" i="5"/>
  <c r="BI24" i="5"/>
  <c r="BI25" i="5"/>
  <c r="BI26" i="5"/>
  <c r="BI27" i="5"/>
  <c r="BI28" i="5"/>
  <c r="BI29" i="5"/>
  <c r="BI30" i="5"/>
  <c r="BI31" i="5"/>
  <c r="BI32" i="5"/>
  <c r="BI33" i="5"/>
  <c r="BI34" i="5"/>
  <c r="BI35" i="5"/>
  <c r="BI36" i="5"/>
  <c r="BI37" i="5"/>
  <c r="BI38" i="5"/>
  <c r="BI39" i="5"/>
  <c r="BI40" i="5"/>
  <c r="BI41" i="5"/>
  <c r="BI42" i="5"/>
  <c r="BI43" i="5"/>
  <c r="BH8" i="5"/>
  <c r="BH9" i="5"/>
  <c r="BH10" i="5"/>
  <c r="BH11" i="5"/>
  <c r="BH12" i="5"/>
  <c r="BH13" i="5"/>
  <c r="BH14" i="5"/>
  <c r="BH15" i="5"/>
  <c r="BH16" i="5"/>
  <c r="BH17" i="5"/>
  <c r="BH18" i="5"/>
  <c r="BH19" i="5"/>
  <c r="BH20" i="5"/>
  <c r="BH21" i="5"/>
  <c r="BH22" i="5"/>
  <c r="BH23" i="5"/>
  <c r="BH24" i="5"/>
  <c r="BH25" i="5"/>
  <c r="BH26" i="5"/>
  <c r="BH27" i="5"/>
  <c r="BH28" i="5"/>
  <c r="BH29" i="5"/>
  <c r="BH30" i="5"/>
  <c r="BH31" i="5"/>
  <c r="BH32" i="5"/>
  <c r="BH33" i="5"/>
  <c r="BH34" i="5"/>
  <c r="BH35" i="5"/>
  <c r="BH36" i="5"/>
  <c r="BH37" i="5"/>
  <c r="BH38" i="5"/>
  <c r="BH39" i="5"/>
  <c r="BH40" i="5"/>
  <c r="BH41" i="5"/>
  <c r="BH42" i="5"/>
  <c r="BH43" i="5"/>
  <c r="BG8" i="5"/>
  <c r="BG9" i="5"/>
  <c r="BG10" i="5"/>
  <c r="BG11" i="5"/>
  <c r="BG12" i="5"/>
  <c r="BG13" i="5"/>
  <c r="BG14" i="5"/>
  <c r="BG15" i="5"/>
  <c r="BG16" i="5"/>
  <c r="BG17" i="5"/>
  <c r="BG18" i="5"/>
  <c r="BG19" i="5"/>
  <c r="BG20" i="5"/>
  <c r="BG21" i="5"/>
  <c r="BG22" i="5"/>
  <c r="BG23" i="5"/>
  <c r="BG24" i="5"/>
  <c r="BG25" i="5"/>
  <c r="BG26" i="5"/>
  <c r="BG27" i="5"/>
  <c r="BG28" i="5"/>
  <c r="BG29" i="5"/>
  <c r="BG30" i="5"/>
  <c r="BG31" i="5"/>
  <c r="BG32" i="5"/>
  <c r="BG33" i="5"/>
  <c r="BG34" i="5"/>
  <c r="BG35" i="5"/>
  <c r="BG36" i="5"/>
  <c r="BG37" i="5"/>
  <c r="BG38" i="5"/>
  <c r="BG39" i="5"/>
  <c r="BG40" i="5"/>
  <c r="BG41" i="5"/>
  <c r="BG42" i="5"/>
  <c r="BG43" i="5"/>
  <c r="BF8" i="5"/>
  <c r="BF9" i="5"/>
  <c r="BD9" i="5" s="1"/>
  <c r="BF10" i="5"/>
  <c r="BD10" i="5" s="1"/>
  <c r="BF11" i="5"/>
  <c r="BD11" i="5" s="1"/>
  <c r="BF12" i="5"/>
  <c r="BD12" i="5" s="1"/>
  <c r="BF13" i="5"/>
  <c r="BD13" i="5" s="1"/>
  <c r="BF14" i="5"/>
  <c r="BD14" i="5" s="1"/>
  <c r="BF15" i="5"/>
  <c r="BD15" i="5" s="1"/>
  <c r="BF16" i="5"/>
  <c r="BD16" i="5" s="1"/>
  <c r="BF17" i="5"/>
  <c r="BD17" i="5" s="1"/>
  <c r="BF18" i="5"/>
  <c r="BD18" i="5" s="1"/>
  <c r="BF19" i="5"/>
  <c r="BF20" i="5"/>
  <c r="BD20" i="5" s="1"/>
  <c r="BF21" i="5"/>
  <c r="BD21" i="5" s="1"/>
  <c r="BF22" i="5"/>
  <c r="BD22" i="5" s="1"/>
  <c r="BF23" i="5"/>
  <c r="BD23" i="5" s="1"/>
  <c r="BF24" i="5"/>
  <c r="BD24" i="5" s="1"/>
  <c r="BF25" i="5"/>
  <c r="BD25" i="5" s="1"/>
  <c r="BF26" i="5"/>
  <c r="BD26" i="5" s="1"/>
  <c r="BF27" i="5"/>
  <c r="BD27" i="5" s="1"/>
  <c r="BF28" i="5"/>
  <c r="BF29" i="5"/>
  <c r="BD29" i="5" s="1"/>
  <c r="BF30" i="5"/>
  <c r="BD30" i="5" s="1"/>
  <c r="BF31" i="5"/>
  <c r="BD31" i="5" s="1"/>
  <c r="BF32" i="5"/>
  <c r="BD32" i="5" s="1"/>
  <c r="BF33" i="5"/>
  <c r="BD33" i="5" s="1"/>
  <c r="BF34" i="5"/>
  <c r="BF35" i="5"/>
  <c r="BD35" i="5" s="1"/>
  <c r="BF36" i="5"/>
  <c r="BD36" i="5" s="1"/>
  <c r="BF37" i="5"/>
  <c r="BD37" i="5" s="1"/>
  <c r="BF38" i="5"/>
  <c r="BD38" i="5" s="1"/>
  <c r="BF39" i="5"/>
  <c r="BD39" i="5" s="1"/>
  <c r="BF40" i="5"/>
  <c r="BF41" i="5"/>
  <c r="BD41" i="5" s="1"/>
  <c r="BF42" i="5"/>
  <c r="BD42" i="5" s="1"/>
  <c r="BF43" i="5"/>
  <c r="BD43" i="5" s="1"/>
  <c r="BL7" i="5"/>
  <c r="BK7" i="5"/>
  <c r="BJ7" i="5"/>
  <c r="BI7" i="5"/>
  <c r="BH7" i="5"/>
  <c r="BG7" i="5"/>
  <c r="BF7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W8" i="5"/>
  <c r="AW9" i="5"/>
  <c r="AW10" i="5"/>
  <c r="AW11" i="5"/>
  <c r="AW12" i="5"/>
  <c r="AW13" i="5"/>
  <c r="AW14" i="5"/>
  <c r="AW15" i="5"/>
  <c r="AW16" i="5"/>
  <c r="AW17" i="5"/>
  <c r="AW18" i="5"/>
  <c r="AW19" i="5"/>
  <c r="AW20" i="5"/>
  <c r="AW21" i="5"/>
  <c r="AW22" i="5"/>
  <c r="AW23" i="5"/>
  <c r="AW24" i="5"/>
  <c r="AW25" i="5"/>
  <c r="AW26" i="5"/>
  <c r="AW27" i="5"/>
  <c r="AW28" i="5"/>
  <c r="AW29" i="5"/>
  <c r="AW30" i="5"/>
  <c r="AW31" i="5"/>
  <c r="AW32" i="5"/>
  <c r="AW33" i="5"/>
  <c r="AW34" i="5"/>
  <c r="AW35" i="5"/>
  <c r="AW36" i="5"/>
  <c r="AW38" i="5"/>
  <c r="AW39" i="5"/>
  <c r="AW40" i="5"/>
  <c r="AW41" i="5"/>
  <c r="AW42" i="5"/>
  <c r="AW43" i="5"/>
  <c r="AV8" i="5"/>
  <c r="AV9" i="5"/>
  <c r="AV10" i="5"/>
  <c r="AV11" i="5"/>
  <c r="AV12" i="5"/>
  <c r="AV13" i="5"/>
  <c r="AV14" i="5"/>
  <c r="AV15" i="5"/>
  <c r="AV16" i="5"/>
  <c r="AV17" i="5"/>
  <c r="AV18" i="5"/>
  <c r="AV19" i="5"/>
  <c r="AV20" i="5"/>
  <c r="AV21" i="5"/>
  <c r="AV22" i="5"/>
  <c r="AV23" i="5"/>
  <c r="AV24" i="5"/>
  <c r="AV25" i="5"/>
  <c r="AV26" i="5"/>
  <c r="AV27" i="5"/>
  <c r="AV28" i="5"/>
  <c r="AV29" i="5"/>
  <c r="AV30" i="5"/>
  <c r="AV31" i="5"/>
  <c r="AV32" i="5"/>
  <c r="AV33" i="5"/>
  <c r="AV34" i="5"/>
  <c r="AV35" i="5"/>
  <c r="AV36" i="5"/>
  <c r="AV37" i="5"/>
  <c r="AV38" i="5"/>
  <c r="AV39" i="5"/>
  <c r="AV40" i="5"/>
  <c r="AV41" i="5"/>
  <c r="AV42" i="5"/>
  <c r="AV43" i="5"/>
  <c r="AU8" i="5"/>
  <c r="AU9" i="5"/>
  <c r="AU10" i="5"/>
  <c r="AU11" i="5"/>
  <c r="AU12" i="5"/>
  <c r="AU13" i="5"/>
  <c r="AU14" i="5"/>
  <c r="AU15" i="5"/>
  <c r="AU16" i="5"/>
  <c r="AU17" i="5"/>
  <c r="AU18" i="5"/>
  <c r="AU19" i="5"/>
  <c r="AU20" i="5"/>
  <c r="AU21" i="5"/>
  <c r="AU22" i="5"/>
  <c r="AU23" i="5"/>
  <c r="AU24" i="5"/>
  <c r="AU25" i="5"/>
  <c r="AU26" i="5"/>
  <c r="AU27" i="5"/>
  <c r="AU28" i="5"/>
  <c r="AU29" i="5"/>
  <c r="AU30" i="5"/>
  <c r="AU31" i="5"/>
  <c r="AU32" i="5"/>
  <c r="AU33" i="5"/>
  <c r="AU34" i="5"/>
  <c r="AU35" i="5"/>
  <c r="AU36" i="5"/>
  <c r="AU37" i="5"/>
  <c r="AU38" i="5"/>
  <c r="AU39" i="5"/>
  <c r="AU40" i="5"/>
  <c r="AU41" i="5"/>
  <c r="AU42" i="5"/>
  <c r="AU43" i="5"/>
  <c r="AT8" i="5"/>
  <c r="AT9" i="5"/>
  <c r="AT10" i="5"/>
  <c r="AT11" i="5"/>
  <c r="AT12" i="5"/>
  <c r="AT13" i="5"/>
  <c r="AT14" i="5"/>
  <c r="AT15" i="5"/>
  <c r="AT16" i="5"/>
  <c r="AT17" i="5"/>
  <c r="AT18" i="5"/>
  <c r="AT19" i="5"/>
  <c r="AT20" i="5"/>
  <c r="AT21" i="5"/>
  <c r="AT22" i="5"/>
  <c r="AT23" i="5"/>
  <c r="AT24" i="5"/>
  <c r="AT25" i="5"/>
  <c r="AT26" i="5"/>
  <c r="AT27" i="5"/>
  <c r="AT28" i="5"/>
  <c r="AT29" i="5"/>
  <c r="AT30" i="5"/>
  <c r="AT31" i="5"/>
  <c r="AT32" i="5"/>
  <c r="AT33" i="5"/>
  <c r="AT34" i="5"/>
  <c r="AT35" i="5"/>
  <c r="AT36" i="5"/>
  <c r="AT37" i="5"/>
  <c r="AT38" i="5"/>
  <c r="AT39" i="5"/>
  <c r="AT40" i="5"/>
  <c r="AT41" i="5"/>
  <c r="AT42" i="5"/>
  <c r="AT43" i="5"/>
  <c r="AS8" i="5"/>
  <c r="AS9" i="5"/>
  <c r="AS10" i="5"/>
  <c r="AS11" i="5"/>
  <c r="AS12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S29" i="5"/>
  <c r="AS30" i="5"/>
  <c r="AS31" i="5"/>
  <c r="AS32" i="5"/>
  <c r="AS33" i="5"/>
  <c r="AS34" i="5"/>
  <c r="AS35" i="5"/>
  <c r="AS36" i="5"/>
  <c r="AS37" i="5"/>
  <c r="AS38" i="5"/>
  <c r="AS39" i="5"/>
  <c r="AS40" i="5"/>
  <c r="AS41" i="5"/>
  <c r="AS42" i="5"/>
  <c r="AS43" i="5"/>
  <c r="AY7" i="5"/>
  <c r="AX7" i="5"/>
  <c r="AW7" i="5"/>
  <c r="AV7" i="5"/>
  <c r="AU7" i="5"/>
  <c r="AT7" i="5"/>
  <c r="AS7" i="5"/>
  <c r="AL40" i="5"/>
  <c r="AL41" i="5"/>
  <c r="AL42" i="5"/>
  <c r="AL43" i="5"/>
  <c r="AK40" i="5"/>
  <c r="AK41" i="5"/>
  <c r="AK42" i="5"/>
  <c r="AK43" i="5"/>
  <c r="AJ40" i="5"/>
  <c r="AJ41" i="5"/>
  <c r="AJ42" i="5"/>
  <c r="AJ43" i="5"/>
  <c r="AI40" i="5"/>
  <c r="AI41" i="5"/>
  <c r="AI42" i="5"/>
  <c r="AI43" i="5"/>
  <c r="AH40" i="5"/>
  <c r="AH41" i="5"/>
  <c r="AH42" i="5"/>
  <c r="AH43" i="5"/>
  <c r="BM28" i="3" l="1"/>
  <c r="BM26" i="3"/>
  <c r="BM11" i="3"/>
  <c r="O12" i="7"/>
  <c r="AX12" i="7" s="1"/>
  <c r="O30" i="7"/>
  <c r="AX30" i="7" s="1"/>
  <c r="M28" i="7"/>
  <c r="AD28" i="7" s="1"/>
  <c r="O38" i="7"/>
  <c r="AX38" i="7" s="1"/>
  <c r="AM10" i="3"/>
  <c r="BM7" i="3"/>
  <c r="O27" i="7"/>
  <c r="AX27" i="7" s="1"/>
  <c r="BM36" i="3"/>
  <c r="BM34" i="3"/>
  <c r="AM27" i="3"/>
  <c r="AZ31" i="3"/>
  <c r="AM35" i="3"/>
  <c r="R32" i="7"/>
  <c r="AY32" i="7" s="1"/>
  <c r="R23" i="7"/>
  <c r="AY23" i="7" s="1"/>
  <c r="BM15" i="4"/>
  <c r="L35" i="7"/>
  <c r="AW35" i="7" s="1"/>
  <c r="BM20" i="6"/>
  <c r="K35" i="7"/>
  <c r="AM35" i="7" s="1"/>
  <c r="K31" i="7"/>
  <c r="AM31" i="7" s="1"/>
  <c r="BM7" i="6"/>
  <c r="BM23" i="6"/>
  <c r="BM15" i="6"/>
  <c r="BM11" i="6"/>
  <c r="L24" i="7"/>
  <c r="AW24" i="7" s="1"/>
  <c r="BM24" i="6"/>
  <c r="BM18" i="6"/>
  <c r="L18" i="7"/>
  <c r="AW18" i="7" s="1"/>
  <c r="AZ27" i="6"/>
  <c r="AZ10" i="6"/>
  <c r="AZ39" i="6"/>
  <c r="K16" i="7"/>
  <c r="AM16" i="7" s="1"/>
  <c r="AM19" i="6"/>
  <c r="AM30" i="6"/>
  <c r="AZ26" i="6"/>
  <c r="AZ23" i="6"/>
  <c r="K15" i="7"/>
  <c r="AM15" i="7" s="1"/>
  <c r="J15" i="7"/>
  <c r="AC15" i="7" s="1"/>
  <c r="AZ25" i="6"/>
  <c r="J11" i="7"/>
  <c r="AC11" i="7" s="1"/>
  <c r="K7" i="7"/>
  <c r="AM7" i="7" s="1"/>
  <c r="AZ7" i="6"/>
  <c r="L29" i="7"/>
  <c r="AW29" i="7" s="1"/>
  <c r="BM29" i="6"/>
  <c r="L9" i="7"/>
  <c r="AW9" i="7" s="1"/>
  <c r="BM9" i="6"/>
  <c r="L13" i="7"/>
  <c r="AW13" i="7" s="1"/>
  <c r="BM13" i="6"/>
  <c r="J7" i="7"/>
  <c r="AC7" i="7" s="1"/>
  <c r="AM7" i="6"/>
  <c r="J21" i="7"/>
  <c r="AC21" i="7" s="1"/>
  <c r="AM21" i="6"/>
  <c r="K19" i="7"/>
  <c r="AM19" i="7" s="1"/>
  <c r="AZ19" i="6"/>
  <c r="L25" i="7"/>
  <c r="AW25" i="7" s="1"/>
  <c r="BM25" i="6"/>
  <c r="K42" i="7"/>
  <c r="AM42" i="7" s="1"/>
  <c r="AZ42" i="6"/>
  <c r="K22" i="7"/>
  <c r="AM22" i="7" s="1"/>
  <c r="AZ22" i="6"/>
  <c r="J34" i="7"/>
  <c r="AC34" i="7" s="1"/>
  <c r="AM34" i="6"/>
  <c r="K30" i="7"/>
  <c r="AM30" i="7" s="1"/>
  <c r="AZ30" i="6"/>
  <c r="J38" i="7"/>
  <c r="AC38" i="7" s="1"/>
  <c r="AM38" i="6"/>
  <c r="J10" i="7"/>
  <c r="AC10" i="7" s="1"/>
  <c r="AM10" i="6"/>
  <c r="J22" i="7"/>
  <c r="AC22" i="7" s="1"/>
  <c r="AM22" i="6"/>
  <c r="J26" i="7"/>
  <c r="AC26" i="7" s="1"/>
  <c r="AM26" i="6"/>
  <c r="J18" i="7"/>
  <c r="AC18" i="7" s="1"/>
  <c r="AM18" i="6"/>
  <c r="K38" i="7"/>
  <c r="AM38" i="7" s="1"/>
  <c r="AZ38" i="6"/>
  <c r="Q37" i="7"/>
  <c r="AO37" i="7" s="1"/>
  <c r="P39" i="7"/>
  <c r="AE39" i="7" s="1"/>
  <c r="AZ24" i="4"/>
  <c r="AZ7" i="4"/>
  <c r="AM40" i="4"/>
  <c r="AM30" i="4"/>
  <c r="Q26" i="7"/>
  <c r="AO26" i="7" s="1"/>
  <c r="AZ21" i="4"/>
  <c r="AM24" i="4"/>
  <c r="P18" i="7"/>
  <c r="AE18" i="7" s="1"/>
  <c r="AZ9" i="4"/>
  <c r="R34" i="7"/>
  <c r="AY34" i="7" s="1"/>
  <c r="BM34" i="4"/>
  <c r="R13" i="7"/>
  <c r="AY13" i="7" s="1"/>
  <c r="BM13" i="4"/>
  <c r="Q30" i="7"/>
  <c r="AO30" i="7" s="1"/>
  <c r="AZ30" i="4"/>
  <c r="P23" i="7"/>
  <c r="AE23" i="7" s="1"/>
  <c r="AM23" i="4"/>
  <c r="Q14" i="7"/>
  <c r="AO14" i="7" s="1"/>
  <c r="AZ14" i="4"/>
  <c r="Q31" i="7"/>
  <c r="AO31" i="7" s="1"/>
  <c r="AZ31" i="4"/>
  <c r="Q19" i="7"/>
  <c r="AO19" i="7" s="1"/>
  <c r="AZ19" i="4"/>
  <c r="P8" i="7"/>
  <c r="AE8" i="7" s="1"/>
  <c r="AM8" i="4"/>
  <c r="Q23" i="7"/>
  <c r="AO23" i="7" s="1"/>
  <c r="AZ23" i="4"/>
  <c r="R36" i="7"/>
  <c r="AY36" i="7" s="1"/>
  <c r="BM36" i="4"/>
  <c r="AY7" i="7"/>
  <c r="R38" i="7"/>
  <c r="AY38" i="7" s="1"/>
  <c r="BM38" i="4"/>
  <c r="AO7" i="7"/>
  <c r="P15" i="7"/>
  <c r="AE15" i="7" s="1"/>
  <c r="AM15" i="4"/>
  <c r="Q22" i="7"/>
  <c r="AO22" i="7" s="1"/>
  <c r="AZ22" i="4"/>
  <c r="Q35" i="7"/>
  <c r="AO35" i="7" s="1"/>
  <c r="AZ35" i="4"/>
  <c r="P12" i="7"/>
  <c r="AE12" i="7" s="1"/>
  <c r="AM12" i="4"/>
  <c r="R20" i="7"/>
  <c r="AY20" i="7" s="1"/>
  <c r="BM20" i="4"/>
  <c r="P26" i="7"/>
  <c r="AE26" i="7" s="1"/>
  <c r="AM26" i="4"/>
  <c r="P11" i="7"/>
  <c r="AE11" i="7" s="1"/>
  <c r="AM11" i="4"/>
  <c r="P28" i="7"/>
  <c r="AE28" i="7" s="1"/>
  <c r="AM28" i="4"/>
  <c r="Q38" i="7"/>
  <c r="AO38" i="7" s="1"/>
  <c r="AZ38" i="4"/>
  <c r="Q15" i="7"/>
  <c r="AO15" i="7" s="1"/>
  <c r="AZ15" i="4"/>
  <c r="R21" i="7"/>
  <c r="AY21" i="7" s="1"/>
  <c r="BM21" i="4"/>
  <c r="Q39" i="7"/>
  <c r="AO39" i="7" s="1"/>
  <c r="AZ39" i="4"/>
  <c r="P7" i="7"/>
  <c r="AM7" i="4"/>
  <c r="R14" i="7"/>
  <c r="AY14" i="7" s="1"/>
  <c r="BM14" i="4"/>
  <c r="AZ15" i="3"/>
  <c r="N12" i="7"/>
  <c r="AN12" i="7" s="1"/>
  <c r="N7" i="7"/>
  <c r="AN7" i="7" s="1"/>
  <c r="AM32" i="3"/>
  <c r="AM13" i="3"/>
  <c r="AM12" i="3"/>
  <c r="AM37" i="3"/>
  <c r="M30" i="7"/>
  <c r="AD30" i="7" s="1"/>
  <c r="AM15" i="3"/>
  <c r="N11" i="7"/>
  <c r="AN11" i="7" s="1"/>
  <c r="AM36" i="3"/>
  <c r="AM26" i="3"/>
  <c r="AZ18" i="3"/>
  <c r="AM19" i="3"/>
  <c r="AM34" i="3"/>
  <c r="AM33" i="3"/>
  <c r="AM21" i="3"/>
  <c r="AM38" i="3"/>
  <c r="AM25" i="3"/>
  <c r="M11" i="7"/>
  <c r="AD11" i="7" s="1"/>
  <c r="AM11" i="3"/>
  <c r="M7" i="7"/>
  <c r="AM7" i="3"/>
  <c r="AX7" i="7"/>
  <c r="M39" i="7"/>
  <c r="AD39" i="7" s="1"/>
  <c r="AM39" i="3"/>
  <c r="BM24" i="3"/>
  <c r="O24" i="7"/>
  <c r="AX24" i="7" s="1"/>
  <c r="M17" i="7"/>
  <c r="AD17" i="7" s="1"/>
  <c r="AM17" i="3"/>
  <c r="BM32" i="3"/>
  <c r="O32" i="7"/>
  <c r="AX32" i="7" s="1"/>
  <c r="BM16" i="3"/>
  <c r="O16" i="7"/>
  <c r="AX16" i="7" s="1"/>
  <c r="AZ17" i="3"/>
  <c r="N17" i="7"/>
  <c r="AN17" i="7" s="1"/>
  <c r="AZ25" i="3"/>
  <c r="N25" i="7"/>
  <c r="AN25" i="7" s="1"/>
  <c r="M23" i="7"/>
  <c r="AD23" i="7" s="1"/>
  <c r="AM23" i="3"/>
  <c r="AZ33" i="3"/>
  <c r="N33" i="7"/>
  <c r="AN33" i="7" s="1"/>
  <c r="M8" i="7"/>
  <c r="AD8" i="7" s="1"/>
  <c r="AM8" i="3"/>
  <c r="M18" i="7"/>
  <c r="AD18" i="7" s="1"/>
  <c r="AM18" i="3"/>
  <c r="AZ9" i="3"/>
  <c r="N9" i="7"/>
  <c r="AN9" i="7" s="1"/>
  <c r="BM8" i="3"/>
  <c r="O8" i="7"/>
  <c r="AX8" i="7" s="1"/>
  <c r="N10" i="7"/>
  <c r="AN10" i="7" s="1"/>
  <c r="AZ10" i="3"/>
  <c r="BM42" i="3"/>
  <c r="O42" i="7"/>
  <c r="AX42" i="7" s="1"/>
  <c r="AZ21" i="3"/>
  <c r="N21" i="7"/>
  <c r="AN21" i="7" s="1"/>
  <c r="AZ28" i="3"/>
  <c r="N28" i="7"/>
  <c r="AN28" i="7" s="1"/>
  <c r="M9" i="7"/>
  <c r="AD9" i="7" s="1"/>
  <c r="AM9" i="3"/>
  <c r="BM40" i="3"/>
  <c r="O40" i="7"/>
  <c r="AX40" i="7" s="1"/>
  <c r="BM15" i="3"/>
  <c r="O15" i="7"/>
  <c r="AX15" i="7" s="1"/>
  <c r="AD10" i="1"/>
  <c r="AC10" i="1"/>
  <c r="AC14" i="1"/>
  <c r="BD40" i="5"/>
  <c r="BD34" i="5"/>
  <c r="BD28" i="5"/>
  <c r="BC19" i="5"/>
  <c r="BD19" i="5"/>
  <c r="BD8" i="5"/>
  <c r="BC7" i="5"/>
  <c r="BC8" i="5"/>
  <c r="BB7" i="5"/>
  <c r="BD7" i="5"/>
  <c r="AW30" i="7"/>
  <c r="AM42" i="3"/>
  <c r="AN42" i="7"/>
  <c r="K41" i="7"/>
  <c r="AZ41" i="6"/>
  <c r="J37" i="7"/>
  <c r="AC37" i="7" s="1"/>
  <c r="AP7" i="5"/>
  <c r="AO7" i="5"/>
  <c r="AQ7" i="5"/>
  <c r="AC27" i="1"/>
  <c r="AB27" i="1"/>
  <c r="AD27" i="1"/>
  <c r="AO38" i="1"/>
  <c r="AP38" i="1"/>
  <c r="AQ38" i="1"/>
  <c r="AQ26" i="1"/>
  <c r="AO26" i="1"/>
  <c r="AP26" i="1"/>
  <c r="AQ10" i="1"/>
  <c r="AP10" i="1"/>
  <c r="AO10" i="1"/>
  <c r="BD40" i="1"/>
  <c r="BC40" i="1"/>
  <c r="BB40" i="1"/>
  <c r="BD28" i="1"/>
  <c r="BB28" i="1"/>
  <c r="BC28" i="1"/>
  <c r="BC12" i="1"/>
  <c r="BD12" i="1"/>
  <c r="BB12" i="1"/>
  <c r="AD7" i="1"/>
  <c r="AC7" i="1"/>
  <c r="AB7" i="1"/>
  <c r="AD42" i="1"/>
  <c r="AB42" i="1"/>
  <c r="AC42" i="1"/>
  <c r="AB38" i="1"/>
  <c r="AC38" i="1"/>
  <c r="AD38" i="1"/>
  <c r="AC34" i="1"/>
  <c r="AB34" i="1"/>
  <c r="AD34" i="1"/>
  <c r="X34" i="1" s="1"/>
  <c r="G34" i="7" s="1"/>
  <c r="AB34" i="7" s="1"/>
  <c r="AC30" i="1"/>
  <c r="AB30" i="1"/>
  <c r="AD30" i="1"/>
  <c r="AD26" i="1"/>
  <c r="AB26" i="1"/>
  <c r="AC26" i="1"/>
  <c r="AD22" i="1"/>
  <c r="AC22" i="1"/>
  <c r="AB22" i="1"/>
  <c r="AD18" i="1"/>
  <c r="AC18" i="1"/>
  <c r="AB18" i="1"/>
  <c r="AB10" i="1"/>
  <c r="AQ41" i="1"/>
  <c r="AP41" i="1"/>
  <c r="AO41" i="1"/>
  <c r="AQ37" i="1"/>
  <c r="Y37" i="1" s="1"/>
  <c r="H37" i="7" s="1"/>
  <c r="AL37" i="7" s="1"/>
  <c r="AP37" i="1"/>
  <c r="AO37" i="1"/>
  <c r="AQ33" i="1"/>
  <c r="AP33" i="1"/>
  <c r="AO33" i="1"/>
  <c r="AQ29" i="1"/>
  <c r="AP29" i="1"/>
  <c r="AO29" i="1"/>
  <c r="AQ25" i="1"/>
  <c r="AP25" i="1"/>
  <c r="AO25" i="1"/>
  <c r="AQ21" i="1"/>
  <c r="Y21" i="1" s="1"/>
  <c r="H21" i="7" s="1"/>
  <c r="AL21" i="7" s="1"/>
  <c r="AP21" i="1"/>
  <c r="AO21" i="1"/>
  <c r="AQ17" i="1"/>
  <c r="AP17" i="1"/>
  <c r="AO17" i="1"/>
  <c r="AQ13" i="1"/>
  <c r="AP13" i="1"/>
  <c r="AO13" i="1"/>
  <c r="AQ9" i="1"/>
  <c r="AO9" i="1"/>
  <c r="AP9" i="1"/>
  <c r="BD43" i="1"/>
  <c r="Z43" i="1" s="1"/>
  <c r="I43" i="7" s="1"/>
  <c r="AV43" i="7" s="1"/>
  <c r="BC43" i="1"/>
  <c r="BB43" i="1"/>
  <c r="BD39" i="1"/>
  <c r="BC39" i="1"/>
  <c r="BB39" i="1"/>
  <c r="BD35" i="1"/>
  <c r="BC35" i="1"/>
  <c r="BB35" i="1"/>
  <c r="BD31" i="1"/>
  <c r="BC31" i="1"/>
  <c r="BB31" i="1"/>
  <c r="BD27" i="1"/>
  <c r="BC27" i="1"/>
  <c r="BB27" i="1"/>
  <c r="BD23" i="1"/>
  <c r="BC23" i="1"/>
  <c r="BB23" i="1"/>
  <c r="BD19" i="1"/>
  <c r="BC19" i="1"/>
  <c r="BB19" i="1"/>
  <c r="BD15" i="1"/>
  <c r="BC15" i="1"/>
  <c r="BB15" i="1"/>
  <c r="BD11" i="1"/>
  <c r="BB11" i="1"/>
  <c r="BC11" i="1"/>
  <c r="AD43" i="1"/>
  <c r="AC43" i="1"/>
  <c r="AB43" i="1"/>
  <c r="AC35" i="1"/>
  <c r="AD35" i="1"/>
  <c r="AB35" i="1"/>
  <c r="AC23" i="1"/>
  <c r="AB23" i="1"/>
  <c r="AD23" i="1"/>
  <c r="AC19" i="1"/>
  <c r="AB19" i="1"/>
  <c r="AD19" i="1"/>
  <c r="AD11" i="1"/>
  <c r="AB11" i="1"/>
  <c r="AQ7" i="1"/>
  <c r="AP7" i="1"/>
  <c r="AO7" i="1"/>
  <c r="AQ42" i="1"/>
  <c r="Y42" i="1" s="1"/>
  <c r="H42" i="7" s="1"/>
  <c r="AL42" i="7" s="1"/>
  <c r="AP42" i="1"/>
  <c r="AO42" i="1"/>
  <c r="AQ30" i="1"/>
  <c r="AP30" i="1"/>
  <c r="AO30" i="1"/>
  <c r="AP22" i="1"/>
  <c r="AQ22" i="1"/>
  <c r="AO22" i="1"/>
  <c r="AQ14" i="1"/>
  <c r="AP14" i="1"/>
  <c r="AO14" i="1"/>
  <c r="BD32" i="1"/>
  <c r="BC32" i="1"/>
  <c r="BB32" i="1"/>
  <c r="BD20" i="1"/>
  <c r="BC20" i="1"/>
  <c r="BB20" i="1"/>
  <c r="BC8" i="1"/>
  <c r="BD8" i="1"/>
  <c r="BB8" i="1"/>
  <c r="AD41" i="1"/>
  <c r="AB41" i="1"/>
  <c r="AC41" i="1"/>
  <c r="AD37" i="1"/>
  <c r="AB37" i="1"/>
  <c r="AC37" i="1"/>
  <c r="AD33" i="1"/>
  <c r="AB33" i="1"/>
  <c r="AC33" i="1"/>
  <c r="AD29" i="1"/>
  <c r="AB29" i="1"/>
  <c r="AC29" i="1"/>
  <c r="AD25" i="1"/>
  <c r="AC25" i="1"/>
  <c r="AB25" i="1"/>
  <c r="AD21" i="1"/>
  <c r="X21" i="1" s="1"/>
  <c r="G21" i="7" s="1"/>
  <c r="AB21" i="7" s="1"/>
  <c r="AC21" i="1"/>
  <c r="AB21" i="1"/>
  <c r="AD17" i="1"/>
  <c r="AB17" i="1"/>
  <c r="AC17" i="1"/>
  <c r="AD13" i="1"/>
  <c r="AC13" i="1"/>
  <c r="AB13" i="1"/>
  <c r="AD9" i="1"/>
  <c r="AB9" i="1"/>
  <c r="AC9" i="1"/>
  <c r="AQ40" i="1"/>
  <c r="AP40" i="1"/>
  <c r="AO40" i="1"/>
  <c r="AQ36" i="1"/>
  <c r="AP36" i="1"/>
  <c r="AO36" i="1"/>
  <c r="AQ32" i="1"/>
  <c r="AP32" i="1"/>
  <c r="AO32" i="1"/>
  <c r="AQ28" i="1"/>
  <c r="AP28" i="1"/>
  <c r="AO28" i="1"/>
  <c r="AQ24" i="1"/>
  <c r="AP24" i="1"/>
  <c r="AO24" i="1"/>
  <c r="AQ20" i="1"/>
  <c r="AP20" i="1"/>
  <c r="AO20" i="1"/>
  <c r="AQ16" i="1"/>
  <c r="AP16" i="1"/>
  <c r="AO16" i="1"/>
  <c r="AQ12" i="1"/>
  <c r="AP12" i="1"/>
  <c r="AO12" i="1"/>
  <c r="AQ8" i="1"/>
  <c r="AP8" i="1"/>
  <c r="AO8" i="1"/>
  <c r="BD7" i="1"/>
  <c r="BC7" i="1"/>
  <c r="BB7" i="1"/>
  <c r="BD42" i="1"/>
  <c r="BC42" i="1"/>
  <c r="BB42" i="1"/>
  <c r="BC38" i="1"/>
  <c r="BB38" i="1"/>
  <c r="BD38" i="1"/>
  <c r="BC34" i="1"/>
  <c r="BD34" i="1"/>
  <c r="BB34" i="1"/>
  <c r="BC30" i="1"/>
  <c r="BD30" i="1"/>
  <c r="BB30" i="1"/>
  <c r="BC26" i="1"/>
  <c r="BB26" i="1"/>
  <c r="BD26" i="1"/>
  <c r="BC22" i="1"/>
  <c r="BB22" i="1"/>
  <c r="BD22" i="1"/>
  <c r="BC18" i="1"/>
  <c r="BD18" i="1"/>
  <c r="BB18" i="1"/>
  <c r="BD14" i="1"/>
  <c r="BC14" i="1"/>
  <c r="BB14" i="1"/>
  <c r="BD10" i="1"/>
  <c r="BC10" i="1"/>
  <c r="BB10" i="1"/>
  <c r="AC39" i="1"/>
  <c r="AB39" i="1"/>
  <c r="AD39" i="1"/>
  <c r="AC31" i="1"/>
  <c r="AD31" i="1"/>
  <c r="AB31" i="1"/>
  <c r="AC15" i="1"/>
  <c r="AB15" i="1"/>
  <c r="AD15" i="1"/>
  <c r="AP34" i="1"/>
  <c r="AO34" i="1"/>
  <c r="AQ34" i="1"/>
  <c r="AP18" i="1"/>
  <c r="AQ18" i="1"/>
  <c r="AO18" i="1"/>
  <c r="BD36" i="1"/>
  <c r="BC36" i="1"/>
  <c r="BB36" i="1"/>
  <c r="BD24" i="1"/>
  <c r="BC24" i="1"/>
  <c r="BB24" i="1"/>
  <c r="BC16" i="1"/>
  <c r="BD16" i="1"/>
  <c r="BB16" i="1"/>
  <c r="AC40" i="1"/>
  <c r="AD40" i="1"/>
  <c r="AB40" i="1"/>
  <c r="AD36" i="1"/>
  <c r="X36" i="1" s="1"/>
  <c r="G36" i="7" s="1"/>
  <c r="AB36" i="7" s="1"/>
  <c r="AC36" i="1"/>
  <c r="AB36" i="1"/>
  <c r="AB32" i="1"/>
  <c r="AD32" i="1"/>
  <c r="X32" i="1" s="1"/>
  <c r="G32" i="7" s="1"/>
  <c r="AB32" i="7" s="1"/>
  <c r="AC32" i="1"/>
  <c r="AB28" i="1"/>
  <c r="AC28" i="1"/>
  <c r="AD28" i="1"/>
  <c r="AD24" i="1"/>
  <c r="AC24" i="1"/>
  <c r="AB24" i="1"/>
  <c r="AD20" i="1"/>
  <c r="AC20" i="1"/>
  <c r="AB20" i="1"/>
  <c r="AD16" i="1"/>
  <c r="AB16" i="1"/>
  <c r="AC16" i="1"/>
  <c r="AD12" i="1"/>
  <c r="AC12" i="1"/>
  <c r="AB12" i="1"/>
  <c r="AD8" i="1"/>
  <c r="AC8" i="1"/>
  <c r="AB8" i="1"/>
  <c r="AQ43" i="1"/>
  <c r="AP43" i="1"/>
  <c r="AO43" i="1"/>
  <c r="AQ39" i="1"/>
  <c r="AP39" i="1"/>
  <c r="AO39" i="1"/>
  <c r="AQ35" i="1"/>
  <c r="AP35" i="1"/>
  <c r="AO35" i="1"/>
  <c r="AQ31" i="1"/>
  <c r="AP31" i="1"/>
  <c r="AO31" i="1"/>
  <c r="AQ27" i="1"/>
  <c r="AP27" i="1"/>
  <c r="AO27" i="1"/>
  <c r="AQ23" i="1"/>
  <c r="AP23" i="1"/>
  <c r="AO23" i="1"/>
  <c r="AQ19" i="1"/>
  <c r="AP19" i="1"/>
  <c r="AO19" i="1"/>
  <c r="AQ15" i="1"/>
  <c r="AP15" i="1"/>
  <c r="AO15" i="1"/>
  <c r="BD41" i="1"/>
  <c r="Z41" i="1" s="1"/>
  <c r="I41" i="7" s="1"/>
  <c r="AV41" i="7" s="1"/>
  <c r="BC41" i="1"/>
  <c r="BB41" i="1"/>
  <c r="BD37" i="1"/>
  <c r="BC37" i="1"/>
  <c r="BB37" i="1"/>
  <c r="BD33" i="1"/>
  <c r="BC33" i="1"/>
  <c r="BB33" i="1"/>
  <c r="BC29" i="1"/>
  <c r="BD29" i="1"/>
  <c r="BB29" i="1"/>
  <c r="BC25" i="1"/>
  <c r="BD25" i="1"/>
  <c r="BB25" i="1"/>
  <c r="BC21" i="1"/>
  <c r="BD21" i="1"/>
  <c r="BB21" i="1"/>
  <c r="BC13" i="1"/>
  <c r="BD13" i="1"/>
  <c r="BB13" i="1"/>
  <c r="BC9" i="1"/>
  <c r="BB9" i="1"/>
  <c r="BD9" i="1"/>
  <c r="BD17" i="1"/>
  <c r="BB17" i="1"/>
  <c r="BC17" i="1"/>
  <c r="AQ11" i="1"/>
  <c r="AO11" i="1"/>
  <c r="AP11" i="1"/>
  <c r="AB14" i="1"/>
  <c r="AD14" i="1"/>
  <c r="AP38" i="5"/>
  <c r="AO38" i="5"/>
  <c r="AQ38" i="5"/>
  <c r="Y38" i="5" s="1"/>
  <c r="AP26" i="5"/>
  <c r="AO26" i="5"/>
  <c r="AQ26" i="5"/>
  <c r="AP14" i="5"/>
  <c r="AQ14" i="5"/>
  <c r="AO14" i="5"/>
  <c r="BC38" i="5"/>
  <c r="BB38" i="5"/>
  <c r="BC26" i="5"/>
  <c r="BB26" i="5"/>
  <c r="BB18" i="5"/>
  <c r="BC18" i="5"/>
  <c r="AO33" i="5"/>
  <c r="AP33" i="5"/>
  <c r="AQ33" i="5"/>
  <c r="AP17" i="5"/>
  <c r="AO17" i="5"/>
  <c r="AQ17" i="5"/>
  <c r="BB21" i="5"/>
  <c r="BC21" i="5"/>
  <c r="AP42" i="5"/>
  <c r="AO42" i="5"/>
  <c r="AQ42" i="5"/>
  <c r="AQ30" i="5"/>
  <c r="AP30" i="5"/>
  <c r="AO30" i="5"/>
  <c r="AQ18" i="5"/>
  <c r="AO18" i="5"/>
  <c r="AP18" i="5"/>
  <c r="BB30" i="5"/>
  <c r="BC30" i="5"/>
  <c r="BC14" i="5"/>
  <c r="BB14" i="5"/>
  <c r="AP37" i="5"/>
  <c r="AO37" i="5"/>
  <c r="AQ37" i="5"/>
  <c r="AO25" i="5"/>
  <c r="AP25" i="5"/>
  <c r="AQ25" i="5"/>
  <c r="AP13" i="5"/>
  <c r="AO13" i="5"/>
  <c r="AQ13" i="5"/>
  <c r="BB41" i="5"/>
  <c r="BC41" i="5"/>
  <c r="BB37" i="5"/>
  <c r="BC37" i="5"/>
  <c r="BB33" i="5"/>
  <c r="BC33" i="5"/>
  <c r="BB29" i="5"/>
  <c r="BC29" i="5"/>
  <c r="BB25" i="5"/>
  <c r="BC25" i="5"/>
  <c r="BB17" i="5"/>
  <c r="BC17" i="5"/>
  <c r="BB13" i="5"/>
  <c r="BC13" i="5"/>
  <c r="BB9" i="5"/>
  <c r="BC9" i="5"/>
  <c r="AP40" i="5"/>
  <c r="AO40" i="5"/>
  <c r="AQ40" i="5"/>
  <c r="AP36" i="5"/>
  <c r="AO36" i="5"/>
  <c r="AQ36" i="5"/>
  <c r="AP32" i="5"/>
  <c r="AO32" i="5"/>
  <c r="AQ32" i="5"/>
  <c r="AP28" i="5"/>
  <c r="AO28" i="5"/>
  <c r="AQ28" i="5"/>
  <c r="AP24" i="5"/>
  <c r="AO24" i="5"/>
  <c r="AQ24" i="5"/>
  <c r="AP20" i="5"/>
  <c r="AO20" i="5"/>
  <c r="AQ20" i="5"/>
  <c r="AP16" i="5"/>
  <c r="AO16" i="5"/>
  <c r="AQ16" i="5"/>
  <c r="AP12" i="5"/>
  <c r="AO12" i="5"/>
  <c r="AQ12" i="5"/>
  <c r="AO8" i="5"/>
  <c r="AQ8" i="5"/>
  <c r="AP8" i="5"/>
  <c r="BB40" i="5"/>
  <c r="BC40" i="5"/>
  <c r="BB36" i="5"/>
  <c r="BC36" i="5"/>
  <c r="BC32" i="5"/>
  <c r="BB32" i="5"/>
  <c r="Z32" i="5" s="1"/>
  <c r="BC28" i="5"/>
  <c r="BB28" i="5"/>
  <c r="BB24" i="5"/>
  <c r="BC24" i="5"/>
  <c r="BC20" i="5"/>
  <c r="BB20" i="5"/>
  <c r="BC16" i="5"/>
  <c r="BB16" i="5"/>
  <c r="Z16" i="5" s="1"/>
  <c r="BB12" i="5"/>
  <c r="BC12" i="5"/>
  <c r="BB8" i="5"/>
  <c r="AO34" i="5"/>
  <c r="AQ34" i="5"/>
  <c r="AP34" i="5"/>
  <c r="AO22" i="5"/>
  <c r="AP22" i="5"/>
  <c r="AQ22" i="5"/>
  <c r="Y22" i="5" s="1"/>
  <c r="AO10" i="5"/>
  <c r="AQ10" i="5"/>
  <c r="AP10" i="5"/>
  <c r="BB42" i="5"/>
  <c r="BC42" i="5"/>
  <c r="BB34" i="5"/>
  <c r="BC34" i="5"/>
  <c r="BB22" i="5"/>
  <c r="BC22" i="5"/>
  <c r="BB10" i="5"/>
  <c r="BC10" i="5"/>
  <c r="AO41" i="5"/>
  <c r="AP41" i="5"/>
  <c r="AQ41" i="5"/>
  <c r="AP29" i="5"/>
  <c r="AO29" i="5"/>
  <c r="AQ29" i="5"/>
  <c r="AP21" i="5"/>
  <c r="AO21" i="5"/>
  <c r="AQ21" i="5"/>
  <c r="Y21" i="5" s="1"/>
  <c r="AO9" i="5"/>
  <c r="AQ9" i="5"/>
  <c r="AP9" i="5"/>
  <c r="AQ43" i="5"/>
  <c r="AO43" i="5"/>
  <c r="AP43" i="5"/>
  <c r="AQ39" i="5"/>
  <c r="AP39" i="5"/>
  <c r="AO39" i="5"/>
  <c r="AQ35" i="5"/>
  <c r="AP35" i="5"/>
  <c r="AO35" i="5"/>
  <c r="AQ31" i="5"/>
  <c r="AO31" i="5"/>
  <c r="AP31" i="5"/>
  <c r="AQ27" i="5"/>
  <c r="AP27" i="5"/>
  <c r="AO27" i="5"/>
  <c r="AQ23" i="5"/>
  <c r="AP23" i="5"/>
  <c r="AO23" i="5"/>
  <c r="AQ19" i="5"/>
  <c r="AP19" i="5"/>
  <c r="AO19" i="5"/>
  <c r="AQ15" i="5"/>
  <c r="AP15" i="5"/>
  <c r="AO15" i="5"/>
  <c r="AP11" i="5"/>
  <c r="AQ11" i="5"/>
  <c r="AO11" i="5"/>
  <c r="BC43" i="5"/>
  <c r="BB43" i="5"/>
  <c r="BC39" i="5"/>
  <c r="BB39" i="5"/>
  <c r="BC35" i="5"/>
  <c r="BB35" i="5"/>
  <c r="BC31" i="5"/>
  <c r="BB31" i="5"/>
  <c r="BC27" i="5"/>
  <c r="BB27" i="5"/>
  <c r="BC23" i="5"/>
  <c r="BB23" i="5"/>
  <c r="BB19" i="5"/>
  <c r="BC15" i="5"/>
  <c r="BB15" i="5"/>
  <c r="BC11" i="5"/>
  <c r="BB11" i="5"/>
  <c r="AG43" i="5"/>
  <c r="AF43" i="5"/>
  <c r="AG40" i="5"/>
  <c r="AG41" i="5"/>
  <c r="AG42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D24" i="5" s="1"/>
  <c r="AF25" i="5"/>
  <c r="AF26" i="5"/>
  <c r="AF27" i="5"/>
  <c r="AF28" i="5"/>
  <c r="AF29" i="5"/>
  <c r="AF30" i="5"/>
  <c r="AF31" i="5"/>
  <c r="AF32" i="5"/>
  <c r="AF33" i="5"/>
  <c r="AF34" i="5"/>
  <c r="AB34" i="5" s="1"/>
  <c r="AF35" i="5"/>
  <c r="AF36" i="5"/>
  <c r="AF37" i="5"/>
  <c r="AF38" i="5"/>
  <c r="AF39" i="5"/>
  <c r="AF40" i="5"/>
  <c r="AF41" i="5"/>
  <c r="AF42" i="5"/>
  <c r="AF9" i="5"/>
  <c r="AC9" i="5" s="1"/>
  <c r="AF8" i="5"/>
  <c r="AF7" i="5"/>
  <c r="AS4" i="1"/>
  <c r="BF4" i="1" s="1"/>
  <c r="AT4" i="1"/>
  <c r="BG4" i="1" s="1"/>
  <c r="AU4" i="1"/>
  <c r="BH4" i="1" s="1"/>
  <c r="AV4" i="1"/>
  <c r="BI4" i="1" s="1"/>
  <c r="AW4" i="1"/>
  <c r="BJ4" i="1" s="1"/>
  <c r="AX4" i="1"/>
  <c r="BK4" i="1" s="1"/>
  <c r="AY4" i="1"/>
  <c r="BL4" i="1" s="1"/>
  <c r="AZ4" i="1"/>
  <c r="BM4" i="1" s="1"/>
  <c r="Z11" i="5" l="1"/>
  <c r="Z23" i="5"/>
  <c r="Y27" i="5"/>
  <c r="Z22" i="1"/>
  <c r="I22" i="7" s="1"/>
  <c r="AV22" i="7" s="1"/>
  <c r="Z17" i="1"/>
  <c r="I17" i="7" s="1"/>
  <c r="AV17" i="7" s="1"/>
  <c r="Z9" i="1"/>
  <c r="I9" i="7" s="1"/>
  <c r="AV9" i="7" s="1"/>
  <c r="Z11" i="1"/>
  <c r="I11" i="7" s="1"/>
  <c r="AV11" i="7" s="1"/>
  <c r="Z21" i="1"/>
  <c r="I21" i="7" s="1"/>
  <c r="AV21" i="7" s="1"/>
  <c r="Z26" i="1"/>
  <c r="I26" i="7" s="1"/>
  <c r="AV26" i="7" s="1"/>
  <c r="Z27" i="1"/>
  <c r="I27" i="7" s="1"/>
  <c r="AV27" i="7" s="1"/>
  <c r="Z30" i="1"/>
  <c r="I30" i="7" s="1"/>
  <c r="AV30" i="7" s="1"/>
  <c r="Z32" i="1"/>
  <c r="I32" i="7" s="1"/>
  <c r="AV32" i="7" s="1"/>
  <c r="Z36" i="1"/>
  <c r="I36" i="7" s="1"/>
  <c r="AV36" i="7" s="1"/>
  <c r="Z38" i="1"/>
  <c r="I38" i="7" s="1"/>
  <c r="AV38" i="7" s="1"/>
  <c r="Y27" i="1"/>
  <c r="H27" i="7" s="1"/>
  <c r="AL27" i="7" s="1"/>
  <c r="Y10" i="1"/>
  <c r="H10" i="7" s="1"/>
  <c r="AL10" i="7" s="1"/>
  <c r="X28" i="1"/>
  <c r="G28" i="7" s="1"/>
  <c r="AB28" i="7" s="1"/>
  <c r="R45" i="7"/>
  <c r="L46" i="7"/>
  <c r="J46" i="7"/>
  <c r="L45" i="7"/>
  <c r="J44" i="7"/>
  <c r="J45" i="7"/>
  <c r="L44" i="7"/>
  <c r="Q45" i="7"/>
  <c r="P46" i="7"/>
  <c r="AE7" i="7"/>
  <c r="P44" i="7"/>
  <c r="R46" i="7"/>
  <c r="Q46" i="7"/>
  <c r="R44" i="7"/>
  <c r="P45" i="7"/>
  <c r="Q44" i="7"/>
  <c r="O45" i="7"/>
  <c r="N46" i="7"/>
  <c r="N45" i="7"/>
  <c r="M45" i="7"/>
  <c r="O46" i="7"/>
  <c r="N44" i="7"/>
  <c r="O44" i="7"/>
  <c r="AD7" i="7"/>
  <c r="M44" i="7"/>
  <c r="M46" i="7"/>
  <c r="Y8" i="1"/>
  <c r="H8" i="7" s="1"/>
  <c r="AL8" i="7" s="1"/>
  <c r="X37" i="1"/>
  <c r="G37" i="7" s="1"/>
  <c r="AB37" i="7" s="1"/>
  <c r="Y38" i="1"/>
  <c r="H38" i="7" s="1"/>
  <c r="AL38" i="7" s="1"/>
  <c r="X39" i="1"/>
  <c r="G39" i="7" s="1"/>
  <c r="AB39" i="7" s="1"/>
  <c r="X20" i="1"/>
  <c r="G20" i="7" s="1"/>
  <c r="AB20" i="7" s="1"/>
  <c r="Y40" i="1"/>
  <c r="H40" i="7" s="1"/>
  <c r="AL40" i="7" s="1"/>
  <c r="Y34" i="1"/>
  <c r="H34" i="7" s="1"/>
  <c r="AL34" i="7" s="1"/>
  <c r="Y24" i="1"/>
  <c r="H24" i="7" s="1"/>
  <c r="AL24" i="7" s="1"/>
  <c r="Y30" i="5"/>
  <c r="X38" i="1"/>
  <c r="G38" i="7" s="1"/>
  <c r="AB38" i="7" s="1"/>
  <c r="X23" i="1"/>
  <c r="G23" i="7" s="1"/>
  <c r="AB23" i="7" s="1"/>
  <c r="Y11" i="1"/>
  <c r="H11" i="7" s="1"/>
  <c r="AL11" i="7" s="1"/>
  <c r="Z13" i="1"/>
  <c r="I13" i="7" s="1"/>
  <c r="AV13" i="7" s="1"/>
  <c r="Z37" i="1"/>
  <c r="I37" i="7" s="1"/>
  <c r="AV37" i="7" s="1"/>
  <c r="Y23" i="1"/>
  <c r="H23" i="7" s="1"/>
  <c r="AL23" i="7" s="1"/>
  <c r="Y39" i="1"/>
  <c r="H39" i="7" s="1"/>
  <c r="AL39" i="7" s="1"/>
  <c r="Z14" i="1"/>
  <c r="I14" i="7" s="1"/>
  <c r="AV14" i="7" s="1"/>
  <c r="Z7" i="1"/>
  <c r="X17" i="1"/>
  <c r="G17" i="7" s="1"/>
  <c r="AB17" i="7" s="1"/>
  <c r="Z8" i="1"/>
  <c r="I8" i="7" s="1"/>
  <c r="AV8" i="7" s="1"/>
  <c r="Y30" i="1"/>
  <c r="H30" i="7" s="1"/>
  <c r="AL30" i="7" s="1"/>
  <c r="X11" i="1"/>
  <c r="G11" i="7" s="1"/>
  <c r="AB11" i="7" s="1"/>
  <c r="X35" i="1"/>
  <c r="G35" i="7" s="1"/>
  <c r="AB35" i="7" s="1"/>
  <c r="Z39" i="1"/>
  <c r="I39" i="7" s="1"/>
  <c r="AV39" i="7" s="1"/>
  <c r="Y17" i="1"/>
  <c r="H17" i="7" s="1"/>
  <c r="AL17" i="7" s="1"/>
  <c r="Y33" i="1"/>
  <c r="H33" i="7" s="1"/>
  <c r="AL33" i="7" s="1"/>
  <c r="Z40" i="1"/>
  <c r="I40" i="7" s="1"/>
  <c r="AV40" i="7" s="1"/>
  <c r="Z33" i="1"/>
  <c r="I33" i="7" s="1"/>
  <c r="AV33" i="7" s="1"/>
  <c r="X12" i="1"/>
  <c r="G12" i="7" s="1"/>
  <c r="AB12" i="7" s="1"/>
  <c r="BM36" i="1"/>
  <c r="Y18" i="1"/>
  <c r="H18" i="7" s="1"/>
  <c r="AL18" i="7" s="1"/>
  <c r="Z10" i="1"/>
  <c r="I10" i="7" s="1"/>
  <c r="AV10" i="7" s="1"/>
  <c r="BM22" i="1"/>
  <c r="Z42" i="1"/>
  <c r="I42" i="7" s="1"/>
  <c r="AV42" i="7" s="1"/>
  <c r="Y16" i="1"/>
  <c r="H16" i="7" s="1"/>
  <c r="AL16" i="7" s="1"/>
  <c r="Y32" i="1"/>
  <c r="H32" i="7" s="1"/>
  <c r="AL32" i="7" s="1"/>
  <c r="X13" i="1"/>
  <c r="G13" i="7" s="1"/>
  <c r="AB13" i="7" s="1"/>
  <c r="AM21" i="1"/>
  <c r="X29" i="1"/>
  <c r="G29" i="7" s="1"/>
  <c r="AB29" i="7" s="1"/>
  <c r="AZ42" i="1"/>
  <c r="X19" i="1"/>
  <c r="G19" i="7" s="1"/>
  <c r="AB19" i="7" s="1"/>
  <c r="Z19" i="1"/>
  <c r="I19" i="7" s="1"/>
  <c r="AV19" i="7" s="1"/>
  <c r="Z35" i="1"/>
  <c r="I35" i="7" s="1"/>
  <c r="AV35" i="7" s="1"/>
  <c r="Y13" i="1"/>
  <c r="H13" i="7" s="1"/>
  <c r="AL13" i="7" s="1"/>
  <c r="AZ21" i="1"/>
  <c r="Y29" i="1"/>
  <c r="H29" i="7" s="1"/>
  <c r="AL29" i="7" s="1"/>
  <c r="AZ37" i="1"/>
  <c r="X22" i="1"/>
  <c r="G22" i="7" s="1"/>
  <c r="AB22" i="7" s="1"/>
  <c r="X30" i="1"/>
  <c r="G30" i="7" s="1"/>
  <c r="AB30" i="7" s="1"/>
  <c r="AM34" i="1"/>
  <c r="Z12" i="1"/>
  <c r="I12" i="7" s="1"/>
  <c r="AV12" i="7" s="1"/>
  <c r="Z28" i="1"/>
  <c r="I28" i="7" s="1"/>
  <c r="AV28" i="7" s="1"/>
  <c r="AZ38" i="1"/>
  <c r="X7" i="1"/>
  <c r="G7" i="7" s="1"/>
  <c r="AB7" i="7" s="1"/>
  <c r="X14" i="1"/>
  <c r="AM14" i="1" s="1"/>
  <c r="X16" i="1"/>
  <c r="G16" i="7" s="1"/>
  <c r="AB16" i="7" s="1"/>
  <c r="AM32" i="1"/>
  <c r="Z16" i="1"/>
  <c r="I16" i="7" s="1"/>
  <c r="AV16" i="7" s="1"/>
  <c r="Z24" i="1"/>
  <c r="I24" i="7" s="1"/>
  <c r="AV24" i="7" s="1"/>
  <c r="Y20" i="1"/>
  <c r="H20" i="7" s="1"/>
  <c r="AL20" i="7" s="1"/>
  <c r="Y36" i="1"/>
  <c r="H36" i="7" s="1"/>
  <c r="AL36" i="7" s="1"/>
  <c r="X33" i="1"/>
  <c r="G33" i="7" s="1"/>
  <c r="AB33" i="7" s="1"/>
  <c r="Z20" i="1"/>
  <c r="I20" i="7" s="1"/>
  <c r="AV20" i="7" s="1"/>
  <c r="Y22" i="1"/>
  <c r="H22" i="7" s="1"/>
  <c r="AL22" i="7" s="1"/>
  <c r="Z23" i="1"/>
  <c r="I23" i="7" s="1"/>
  <c r="AV23" i="7" s="1"/>
  <c r="X26" i="1"/>
  <c r="G26" i="7" s="1"/>
  <c r="AB26" i="7" s="1"/>
  <c r="Z29" i="1"/>
  <c r="I29" i="7" s="1"/>
  <c r="AV29" i="7" s="1"/>
  <c r="BM41" i="1"/>
  <c r="Y19" i="1"/>
  <c r="H19" i="7" s="1"/>
  <c r="AL19" i="7" s="1"/>
  <c r="Y35" i="1"/>
  <c r="H35" i="7" s="1"/>
  <c r="AL35" i="7" s="1"/>
  <c r="AM28" i="1"/>
  <c r="AM36" i="1"/>
  <c r="Z25" i="1"/>
  <c r="I25" i="7" s="1"/>
  <c r="AV25" i="7" s="1"/>
  <c r="Y15" i="1"/>
  <c r="H15" i="7" s="1"/>
  <c r="AL15" i="7" s="1"/>
  <c r="Y31" i="1"/>
  <c r="H31" i="7" s="1"/>
  <c r="AL31" i="7" s="1"/>
  <c r="X8" i="1"/>
  <c r="G8" i="7" s="1"/>
  <c r="AB8" i="7" s="1"/>
  <c r="X24" i="1"/>
  <c r="G24" i="7" s="1"/>
  <c r="AB24" i="7" s="1"/>
  <c r="X15" i="1"/>
  <c r="AM15" i="1" s="1"/>
  <c r="X31" i="1"/>
  <c r="G31" i="7" s="1"/>
  <c r="AB31" i="7" s="1"/>
  <c r="Z18" i="1"/>
  <c r="I18" i="7" s="1"/>
  <c r="AV18" i="7" s="1"/>
  <c r="Z34" i="1"/>
  <c r="I34" i="7" s="1"/>
  <c r="AV34" i="7" s="1"/>
  <c r="Y12" i="1"/>
  <c r="H12" i="7" s="1"/>
  <c r="AL12" i="7" s="1"/>
  <c r="Y28" i="1"/>
  <c r="H28" i="7" s="1"/>
  <c r="AL28" i="7" s="1"/>
  <c r="X9" i="1"/>
  <c r="G9" i="7" s="1"/>
  <c r="AB9" i="7" s="1"/>
  <c r="X25" i="1"/>
  <c r="G25" i="7" s="1"/>
  <c r="AB25" i="7" s="1"/>
  <c r="Y14" i="1"/>
  <c r="H14" i="7" s="1"/>
  <c r="AL14" i="7" s="1"/>
  <c r="Y7" i="1"/>
  <c r="H7" i="7" s="1"/>
  <c r="AL7" i="7" s="1"/>
  <c r="Z15" i="1"/>
  <c r="I15" i="7" s="1"/>
  <c r="AV15" i="7" s="1"/>
  <c r="Z31" i="1"/>
  <c r="I31" i="7" s="1"/>
  <c r="AV31" i="7" s="1"/>
  <c r="Y9" i="1"/>
  <c r="H9" i="7" s="1"/>
  <c r="AL9" i="7" s="1"/>
  <c r="Y25" i="1"/>
  <c r="H25" i="7" s="1"/>
  <c r="AL25" i="7" s="1"/>
  <c r="X18" i="1"/>
  <c r="G18" i="7" s="1"/>
  <c r="AB18" i="7" s="1"/>
  <c r="Y26" i="1"/>
  <c r="H26" i="7" s="1"/>
  <c r="AL26" i="7" s="1"/>
  <c r="X27" i="1"/>
  <c r="G27" i="7" s="1"/>
  <c r="AB27" i="7" s="1"/>
  <c r="X10" i="1"/>
  <c r="G10" i="7" s="1"/>
  <c r="AB10" i="7" s="1"/>
  <c r="Y36" i="5"/>
  <c r="Y34" i="5"/>
  <c r="Y33" i="5"/>
  <c r="Y32" i="5"/>
  <c r="Y26" i="5"/>
  <c r="Y25" i="5"/>
  <c r="Y20" i="5"/>
  <c r="E20" i="7" s="1"/>
  <c r="AK20" i="7" s="1"/>
  <c r="Y16" i="5"/>
  <c r="Y9" i="5"/>
  <c r="Y8" i="5"/>
  <c r="Y23" i="5"/>
  <c r="Y39" i="5"/>
  <c r="Z13" i="5"/>
  <c r="Z25" i="5"/>
  <c r="Y18" i="5"/>
  <c r="Z21" i="5"/>
  <c r="Y19" i="5"/>
  <c r="Y35" i="5"/>
  <c r="Y10" i="5"/>
  <c r="Y12" i="5"/>
  <c r="Y28" i="5"/>
  <c r="Y13" i="5"/>
  <c r="Y17" i="5"/>
  <c r="Y11" i="5"/>
  <c r="Y15" i="5"/>
  <c r="Y31" i="5"/>
  <c r="Y29" i="5"/>
  <c r="Y24" i="5"/>
  <c r="Y40" i="5"/>
  <c r="Y14" i="5"/>
  <c r="Y7" i="5"/>
  <c r="AZ7" i="5" s="1"/>
  <c r="Y43" i="1"/>
  <c r="H43" i="7" s="1"/>
  <c r="AL43" i="7" s="1"/>
  <c r="Z18" i="5"/>
  <c r="Z42" i="5"/>
  <c r="Z31" i="5"/>
  <c r="Z14" i="5"/>
  <c r="Z20" i="5"/>
  <c r="Z36" i="5"/>
  <c r="Z22" i="5"/>
  <c r="Z43" i="5"/>
  <c r="Z41" i="5"/>
  <c r="Z39" i="5"/>
  <c r="Z38" i="5"/>
  <c r="Z37" i="5"/>
  <c r="Z35" i="5"/>
  <c r="Z33" i="5"/>
  <c r="Z30" i="5"/>
  <c r="Z29" i="5"/>
  <c r="Z27" i="5"/>
  <c r="Z26" i="5"/>
  <c r="Z24" i="5"/>
  <c r="Z17" i="5"/>
  <c r="Z15" i="5"/>
  <c r="Z12" i="5"/>
  <c r="Z10" i="5"/>
  <c r="Z9" i="5"/>
  <c r="Z7" i="5"/>
  <c r="BM7" i="5" s="1"/>
  <c r="Z40" i="5"/>
  <c r="Z34" i="5"/>
  <c r="Z28" i="5"/>
  <c r="Z19" i="5"/>
  <c r="Z8" i="5"/>
  <c r="X43" i="1"/>
  <c r="G43" i="7" s="1"/>
  <c r="AB43" i="7" s="1"/>
  <c r="Y43" i="5"/>
  <c r="Y42" i="5"/>
  <c r="X42" i="1"/>
  <c r="G42" i="7" s="1"/>
  <c r="AB42" i="7" s="1"/>
  <c r="Y41" i="5"/>
  <c r="K46" i="7"/>
  <c r="K45" i="7"/>
  <c r="AM41" i="7"/>
  <c r="K44" i="7"/>
  <c r="X41" i="1"/>
  <c r="G41" i="7" s="1"/>
  <c r="AB41" i="7" s="1"/>
  <c r="Y41" i="1"/>
  <c r="H41" i="7" s="1"/>
  <c r="AZ41" i="1"/>
  <c r="X40" i="1"/>
  <c r="G40" i="7" s="1"/>
  <c r="AB40" i="7" s="1"/>
  <c r="Y37" i="5"/>
  <c r="E38" i="7"/>
  <c r="AK38" i="7" s="1"/>
  <c r="E37" i="7"/>
  <c r="AK37" i="7" s="1"/>
  <c r="E36" i="7"/>
  <c r="AK36" i="7" s="1"/>
  <c r="AC10" i="5"/>
  <c r="AD10" i="5"/>
  <c r="BM16" i="5"/>
  <c r="F16" i="7"/>
  <c r="AU16" i="7" s="1"/>
  <c r="BM17" i="1"/>
  <c r="BM42" i="1"/>
  <c r="BM43" i="1"/>
  <c r="BM26" i="1"/>
  <c r="AB23" i="5"/>
  <c r="AB7" i="5"/>
  <c r="AD7" i="5"/>
  <c r="AC7" i="5"/>
  <c r="A43" i="4"/>
  <c r="A43" i="5" s="1"/>
  <c r="A43" i="6" s="1"/>
  <c r="A42" i="4"/>
  <c r="A42" i="5" s="1"/>
  <c r="A42" i="6" s="1"/>
  <c r="B41" i="6"/>
  <c r="A41" i="4"/>
  <c r="A41" i="5" s="1"/>
  <c r="A41" i="6" s="1"/>
  <c r="A40" i="4"/>
  <c r="A40" i="5" s="1"/>
  <c r="A40" i="6" s="1"/>
  <c r="A39" i="4"/>
  <c r="A39" i="5" s="1"/>
  <c r="A39" i="6" s="1"/>
  <c r="A38" i="4"/>
  <c r="A38" i="5" s="1"/>
  <c r="A38" i="6" s="1"/>
  <c r="B37" i="6"/>
  <c r="A37" i="4"/>
  <c r="A37" i="5" s="1"/>
  <c r="A37" i="6" s="1"/>
  <c r="B36" i="6"/>
  <c r="A36" i="4"/>
  <c r="A36" i="5" s="1"/>
  <c r="A36" i="6" s="1"/>
  <c r="B35" i="6"/>
  <c r="A35" i="4"/>
  <c r="A35" i="5" s="1"/>
  <c r="A35" i="6" s="1"/>
  <c r="B34" i="6"/>
  <c r="A34" i="4"/>
  <c r="A34" i="5" s="1"/>
  <c r="A34" i="6" s="1"/>
  <c r="B33" i="6"/>
  <c r="A33" i="4"/>
  <c r="A33" i="5" s="1"/>
  <c r="A33" i="6" s="1"/>
  <c r="B32" i="6"/>
  <c r="A32" i="4"/>
  <c r="A32" i="5" s="1"/>
  <c r="A32" i="6" s="1"/>
  <c r="B31" i="6"/>
  <c r="A31" i="4"/>
  <c r="A31" i="5" s="1"/>
  <c r="A31" i="6" s="1"/>
  <c r="B30" i="6"/>
  <c r="A30" i="4"/>
  <c r="A30" i="5" s="1"/>
  <c r="A30" i="6" s="1"/>
  <c r="B29" i="6"/>
  <c r="A29" i="4"/>
  <c r="A29" i="5" s="1"/>
  <c r="A29" i="6" s="1"/>
  <c r="B28" i="6"/>
  <c r="A28" i="4"/>
  <c r="A28" i="5" s="1"/>
  <c r="A28" i="6" s="1"/>
  <c r="B27" i="6"/>
  <c r="A27" i="4"/>
  <c r="A27" i="5" s="1"/>
  <c r="A27" i="6" s="1"/>
  <c r="B26" i="6"/>
  <c r="A26" i="4"/>
  <c r="A26" i="5" s="1"/>
  <c r="A26" i="6" s="1"/>
  <c r="B25" i="6"/>
  <c r="A25" i="4"/>
  <c r="A25" i="5" s="1"/>
  <c r="A25" i="6" s="1"/>
  <c r="A24" i="4"/>
  <c r="A24" i="5" s="1"/>
  <c r="A24" i="6" s="1"/>
  <c r="B23" i="6"/>
  <c r="A23" i="4"/>
  <c r="A23" i="5" s="1"/>
  <c r="A23" i="6" s="1"/>
  <c r="A22" i="4"/>
  <c r="B21" i="6"/>
  <c r="A21" i="4"/>
  <c r="A21" i="5" s="1"/>
  <c r="A21" i="6" s="1"/>
  <c r="A20" i="4"/>
  <c r="B19" i="6"/>
  <c r="A19" i="4"/>
  <c r="A19" i="5" s="1"/>
  <c r="A19" i="6" s="1"/>
  <c r="A18" i="4"/>
  <c r="B17" i="6"/>
  <c r="A17" i="4"/>
  <c r="A17" i="5" s="1"/>
  <c r="A17" i="6" s="1"/>
  <c r="A16" i="4"/>
  <c r="A16" i="5" s="1"/>
  <c r="A16" i="6" s="1"/>
  <c r="B15" i="6"/>
  <c r="A15" i="4"/>
  <c r="A15" i="5" s="1"/>
  <c r="A15" i="6" s="1"/>
  <c r="B14" i="6"/>
  <c r="A14" i="4"/>
  <c r="A14" i="5" s="1"/>
  <c r="A14" i="6" s="1"/>
  <c r="B13" i="6"/>
  <c r="A13" i="4"/>
  <c r="A13" i="5" s="1"/>
  <c r="A13" i="6" s="1"/>
  <c r="A12" i="4"/>
  <c r="A12" i="5" s="1"/>
  <c r="A12" i="6" s="1"/>
  <c r="B11" i="6"/>
  <c r="A11" i="4"/>
  <c r="A11" i="5" s="1"/>
  <c r="A11" i="6" s="1"/>
  <c r="A10" i="4"/>
  <c r="A10" i="5" s="1"/>
  <c r="A10" i="6" s="1"/>
  <c r="B9" i="6"/>
  <c r="A9" i="4"/>
  <c r="A9" i="5" s="1"/>
  <c r="A9" i="6" s="1"/>
  <c r="B8" i="6"/>
  <c r="A8" i="4"/>
  <c r="A8" i="5" s="1"/>
  <c r="A8" i="6" s="1"/>
  <c r="B7" i="6"/>
  <c r="A7" i="4"/>
  <c r="A7" i="5" s="1"/>
  <c r="A7" i="6" s="1"/>
  <c r="AD43" i="5"/>
  <c r="AC43" i="5"/>
  <c r="AB43" i="5"/>
  <c r="AD42" i="5"/>
  <c r="AC42" i="5"/>
  <c r="AB42" i="5"/>
  <c r="AD41" i="5"/>
  <c r="X41" i="5" s="1"/>
  <c r="AC41" i="5"/>
  <c r="AB41" i="5"/>
  <c r="AD40" i="5"/>
  <c r="AC40" i="5"/>
  <c r="AB40" i="5"/>
  <c r="B40" i="6"/>
  <c r="AD39" i="5"/>
  <c r="AC39" i="5"/>
  <c r="AB39" i="5"/>
  <c r="AD38" i="5"/>
  <c r="AC38" i="5"/>
  <c r="AB38" i="5"/>
  <c r="B38" i="6"/>
  <c r="AD37" i="5"/>
  <c r="AC37" i="5"/>
  <c r="AB37" i="5"/>
  <c r="AD36" i="5"/>
  <c r="AC36" i="5"/>
  <c r="AB36" i="5"/>
  <c r="AD35" i="5"/>
  <c r="AC35" i="5"/>
  <c r="AB35" i="5"/>
  <c r="AD34" i="5"/>
  <c r="AC34" i="5"/>
  <c r="AD33" i="5"/>
  <c r="AC33" i="5"/>
  <c r="AB33" i="5"/>
  <c r="AD32" i="5"/>
  <c r="AC32" i="5"/>
  <c r="AB32" i="5"/>
  <c r="AD31" i="5"/>
  <c r="AC31" i="5"/>
  <c r="AB31" i="5"/>
  <c r="AD30" i="5"/>
  <c r="AC30" i="5"/>
  <c r="AB30" i="5"/>
  <c r="AD29" i="5"/>
  <c r="AC29" i="5"/>
  <c r="AB29" i="5"/>
  <c r="AD28" i="5"/>
  <c r="AC28" i="5"/>
  <c r="AB28" i="5"/>
  <c r="AD27" i="5"/>
  <c r="AC27" i="5"/>
  <c r="AB27" i="5"/>
  <c r="AD26" i="5"/>
  <c r="AC26" i="5"/>
  <c r="AB26" i="5"/>
  <c r="AD25" i="5"/>
  <c r="AC25" i="5"/>
  <c r="AB25" i="5"/>
  <c r="AC24" i="5"/>
  <c r="AB24" i="5"/>
  <c r="B24" i="6"/>
  <c r="AD23" i="5"/>
  <c r="AC23" i="5"/>
  <c r="AD22" i="5"/>
  <c r="AC22" i="5"/>
  <c r="AB22" i="5"/>
  <c r="B22" i="6"/>
  <c r="A22" i="5"/>
  <c r="A22" i="6" s="1"/>
  <c r="AD21" i="5"/>
  <c r="AC21" i="5"/>
  <c r="AB21" i="5"/>
  <c r="AD20" i="5"/>
  <c r="AC20" i="5"/>
  <c r="AB20" i="5"/>
  <c r="B20" i="6"/>
  <c r="A20" i="5"/>
  <c r="A20" i="6" s="1"/>
  <c r="AD19" i="5"/>
  <c r="AC19" i="5"/>
  <c r="AB19" i="5"/>
  <c r="AD18" i="5"/>
  <c r="AC18" i="5"/>
  <c r="AB18" i="5"/>
  <c r="B18" i="6"/>
  <c r="A18" i="5"/>
  <c r="A18" i="6" s="1"/>
  <c r="AD17" i="5"/>
  <c r="AC17" i="5"/>
  <c r="AB17" i="5"/>
  <c r="AD16" i="5"/>
  <c r="AC16" i="5"/>
  <c r="AB16" i="5"/>
  <c r="B16" i="6"/>
  <c r="AD15" i="5"/>
  <c r="AC15" i="5"/>
  <c r="AB15" i="5"/>
  <c r="AD14" i="5"/>
  <c r="AC14" i="5"/>
  <c r="AB14" i="5"/>
  <c r="AD13" i="5"/>
  <c r="AC13" i="5"/>
  <c r="AB13" i="5"/>
  <c r="AD12" i="5"/>
  <c r="AC12" i="5"/>
  <c r="AB12" i="5"/>
  <c r="B12" i="6"/>
  <c r="AD11" i="5"/>
  <c r="AC11" i="5"/>
  <c r="AB11" i="5"/>
  <c r="AB10" i="5"/>
  <c r="B10" i="6"/>
  <c r="AD9" i="5"/>
  <c r="AB9" i="5"/>
  <c r="AD8" i="5"/>
  <c r="AC8" i="5"/>
  <c r="AB8" i="5"/>
  <c r="X28" i="5" l="1"/>
  <c r="BM27" i="1"/>
  <c r="BM38" i="1"/>
  <c r="AZ10" i="1"/>
  <c r="BM8" i="1"/>
  <c r="BM16" i="1"/>
  <c r="BM31" i="1"/>
  <c r="BM32" i="1"/>
  <c r="AZ27" i="1"/>
  <c r="BM39" i="1"/>
  <c r="BM30" i="1"/>
  <c r="BM28" i="1"/>
  <c r="BM21" i="1"/>
  <c r="BM13" i="1"/>
  <c r="BM11" i="1"/>
  <c r="BM10" i="1"/>
  <c r="BM9" i="1"/>
  <c r="AZ17" i="1"/>
  <c r="AM35" i="1"/>
  <c r="AM17" i="1"/>
  <c r="BM12" i="1"/>
  <c r="BM19" i="1"/>
  <c r="BM20" i="1"/>
  <c r="BM23" i="1"/>
  <c r="BM40" i="1"/>
  <c r="AZ35" i="1"/>
  <c r="AZ31" i="1"/>
  <c r="AM10" i="1"/>
  <c r="AZ8" i="1"/>
  <c r="AM37" i="1"/>
  <c r="AM39" i="1"/>
  <c r="AZ40" i="1"/>
  <c r="AZ36" i="1"/>
  <c r="AZ34" i="1"/>
  <c r="AM22" i="1"/>
  <c r="AM9" i="1"/>
  <c r="AZ39" i="1"/>
  <c r="AZ24" i="1"/>
  <c r="AM38" i="1"/>
  <c r="AM25" i="1"/>
  <c r="AM23" i="1"/>
  <c r="AM20" i="1"/>
  <c r="AM19" i="1"/>
  <c r="AZ23" i="1"/>
  <c r="AZ22" i="1"/>
  <c r="AZ20" i="1"/>
  <c r="AZ13" i="1"/>
  <c r="AZ12" i="1"/>
  <c r="AM16" i="1"/>
  <c r="AZ16" i="1"/>
  <c r="AM24" i="1"/>
  <c r="AZ7" i="1"/>
  <c r="AM30" i="1"/>
  <c r="AM26" i="1"/>
  <c r="AM18" i="1"/>
  <c r="AM13" i="1"/>
  <c r="AM11" i="1"/>
  <c r="AM8" i="1"/>
  <c r="BM34" i="1"/>
  <c r="I7" i="7"/>
  <c r="BM7" i="1"/>
  <c r="G14" i="7"/>
  <c r="AB14" i="7" s="1"/>
  <c r="AZ29" i="1"/>
  <c r="AM31" i="1"/>
  <c r="BM15" i="1"/>
  <c r="AZ14" i="1"/>
  <c r="AM33" i="1"/>
  <c r="AM12" i="1"/>
  <c r="AM29" i="1"/>
  <c r="G15" i="7"/>
  <c r="AB15" i="7" s="1"/>
  <c r="BM37" i="1"/>
  <c r="AZ28" i="1"/>
  <c r="BM18" i="1"/>
  <c r="AZ18" i="1"/>
  <c r="BM29" i="1"/>
  <c r="AZ19" i="1"/>
  <c r="AM27" i="1"/>
  <c r="BM33" i="1"/>
  <c r="AZ33" i="1"/>
  <c r="AZ30" i="1"/>
  <c r="BM14" i="1"/>
  <c r="BM24" i="1"/>
  <c r="BM25" i="1"/>
  <c r="AZ25" i="1"/>
  <c r="AZ15" i="1"/>
  <c r="BM35" i="1"/>
  <c r="AZ32" i="1"/>
  <c r="AZ26" i="1"/>
  <c r="AZ9" i="1"/>
  <c r="AZ11" i="1"/>
  <c r="X35" i="5"/>
  <c r="AM35" i="5" s="1"/>
  <c r="X32" i="5"/>
  <c r="AM32" i="5" s="1"/>
  <c r="X24" i="5"/>
  <c r="D24" i="7" s="1"/>
  <c r="X14" i="5"/>
  <c r="D14" i="7" s="1"/>
  <c r="X12" i="5"/>
  <c r="AM12" i="5" s="1"/>
  <c r="X17" i="5"/>
  <c r="AM17" i="5" s="1"/>
  <c r="X8" i="5"/>
  <c r="AM8" i="5" s="1"/>
  <c r="X15" i="5"/>
  <c r="AM15" i="5" s="1"/>
  <c r="X16" i="5"/>
  <c r="D16" i="7" s="1"/>
  <c r="X18" i="5"/>
  <c r="AM18" i="5" s="1"/>
  <c r="X20" i="5"/>
  <c r="AM20" i="5" s="1"/>
  <c r="X22" i="5"/>
  <c r="AM22" i="5" s="1"/>
  <c r="X25" i="5"/>
  <c r="AM25" i="5" s="1"/>
  <c r="X29" i="5"/>
  <c r="D29" i="7" s="1"/>
  <c r="X33" i="5"/>
  <c r="AM33" i="5" s="1"/>
  <c r="X36" i="5"/>
  <c r="D36" i="7" s="1"/>
  <c r="AG20" i="7"/>
  <c r="AI20" i="7"/>
  <c r="AH20" i="7"/>
  <c r="AG36" i="7"/>
  <c r="AI36" i="7"/>
  <c r="AH36" i="7"/>
  <c r="X9" i="5"/>
  <c r="AM9" i="5" s="1"/>
  <c r="X13" i="5"/>
  <c r="AM13" i="5" s="1"/>
  <c r="X23" i="5"/>
  <c r="D23" i="7" s="1"/>
  <c r="X27" i="5"/>
  <c r="AM27" i="5" s="1"/>
  <c r="X31" i="5"/>
  <c r="AM31" i="5" s="1"/>
  <c r="X34" i="5"/>
  <c r="D34" i="7" s="1"/>
  <c r="X39" i="5"/>
  <c r="AM39" i="5" s="1"/>
  <c r="X40" i="5"/>
  <c r="X10" i="5"/>
  <c r="AM10" i="5" s="1"/>
  <c r="AI37" i="7"/>
  <c r="AG37" i="7"/>
  <c r="AH37" i="7"/>
  <c r="X11" i="5"/>
  <c r="AM11" i="5" s="1"/>
  <c r="X19" i="5"/>
  <c r="AM19" i="5" s="1"/>
  <c r="X21" i="5"/>
  <c r="AM21" i="5" s="1"/>
  <c r="X26" i="5"/>
  <c r="AM26" i="5" s="1"/>
  <c r="AM28" i="5"/>
  <c r="X30" i="5"/>
  <c r="AM30" i="5" s="1"/>
  <c r="X37" i="5"/>
  <c r="AM37" i="5" s="1"/>
  <c r="X38" i="5"/>
  <c r="AM38" i="5" s="1"/>
  <c r="X7" i="5"/>
  <c r="AM7" i="5" s="1"/>
  <c r="AH38" i="7"/>
  <c r="AG38" i="7"/>
  <c r="AI38" i="7"/>
  <c r="AM43" i="1"/>
  <c r="AZ43" i="1"/>
  <c r="F7" i="7"/>
  <c r="AU7" i="7" s="1"/>
  <c r="AR16" i="7"/>
  <c r="AS16" i="7"/>
  <c r="AQ16" i="7"/>
  <c r="X43" i="5"/>
  <c r="X42" i="5"/>
  <c r="AM42" i="5" s="1"/>
  <c r="AM42" i="1"/>
  <c r="G45" i="7"/>
  <c r="G46" i="7"/>
  <c r="AM41" i="1"/>
  <c r="H45" i="7"/>
  <c r="H44" i="7"/>
  <c r="AL41" i="7"/>
  <c r="H46" i="7"/>
  <c r="AM40" i="1"/>
  <c r="AZ37" i="5"/>
  <c r="AZ36" i="5"/>
  <c r="AZ38" i="5"/>
  <c r="AZ20" i="5"/>
  <c r="F11" i="7"/>
  <c r="AU11" i="7" s="1"/>
  <c r="AZ26" i="5"/>
  <c r="E26" i="7"/>
  <c r="AK26" i="7" s="1"/>
  <c r="AZ41" i="5"/>
  <c r="E41" i="7"/>
  <c r="AK41" i="7" s="1"/>
  <c r="AG41" i="7" s="1"/>
  <c r="AZ40" i="5"/>
  <c r="E40" i="7"/>
  <c r="AK40" i="7" s="1"/>
  <c r="BM8" i="5"/>
  <c r="F8" i="7"/>
  <c r="AU8" i="7" s="1"/>
  <c r="AZ15" i="5"/>
  <c r="E15" i="7"/>
  <c r="AK15" i="7" s="1"/>
  <c r="BM26" i="5"/>
  <c r="F26" i="7"/>
  <c r="AU26" i="7" s="1"/>
  <c r="AZ16" i="5"/>
  <c r="E16" i="7"/>
  <c r="AK16" i="7" s="1"/>
  <c r="AZ8" i="5"/>
  <c r="E8" i="7"/>
  <c r="AK8" i="7" s="1"/>
  <c r="AZ17" i="5"/>
  <c r="E17" i="7"/>
  <c r="AK17" i="7" s="1"/>
  <c r="AZ12" i="5"/>
  <c r="E12" i="7"/>
  <c r="AK12" i="7" s="1"/>
  <c r="AZ35" i="5"/>
  <c r="E35" i="7"/>
  <c r="AK35" i="7" s="1"/>
  <c r="E7" i="7"/>
  <c r="AZ24" i="5"/>
  <c r="E24" i="7"/>
  <c r="AK24" i="7" s="1"/>
  <c r="AZ22" i="5"/>
  <c r="E22" i="7"/>
  <c r="AK22" i="7" s="1"/>
  <c r="BM11" i="5"/>
  <c r="AZ34" i="5"/>
  <c r="E34" i="7"/>
  <c r="AK34" i="7" s="1"/>
  <c r="BM9" i="5"/>
  <c r="F9" i="7"/>
  <c r="AU9" i="7" s="1"/>
  <c r="AZ42" i="5"/>
  <c r="E42" i="7"/>
  <c r="AK42" i="7" s="1"/>
  <c r="AZ29" i="5"/>
  <c r="E29" i="7"/>
  <c r="AK29" i="7" s="1"/>
  <c r="AZ10" i="5"/>
  <c r="E10" i="7"/>
  <c r="AK10" i="7" s="1"/>
  <c r="BM14" i="5"/>
  <c r="F14" i="7"/>
  <c r="AU14" i="7" s="1"/>
  <c r="BM28" i="5"/>
  <c r="F28" i="7"/>
  <c r="AU28" i="7" s="1"/>
  <c r="AZ19" i="5"/>
  <c r="E19" i="7"/>
  <c r="AK19" i="7" s="1"/>
  <c r="BM18" i="5"/>
  <c r="F18" i="7"/>
  <c r="AU18" i="7" s="1"/>
  <c r="AZ31" i="5"/>
  <c r="E31" i="7"/>
  <c r="AK31" i="7" s="1"/>
  <c r="D41" i="7"/>
  <c r="AA41" i="7" s="1"/>
  <c r="Y41" i="7" s="1"/>
  <c r="AM41" i="5"/>
  <c r="AZ43" i="5"/>
  <c r="E43" i="7"/>
  <c r="AK43" i="7" s="1"/>
  <c r="AZ25" i="5"/>
  <c r="E25" i="7"/>
  <c r="AK25" i="7" s="1"/>
  <c r="BM22" i="5"/>
  <c r="F22" i="7"/>
  <c r="AU22" i="7" s="1"/>
  <c r="AZ30" i="5"/>
  <c r="E30" i="7"/>
  <c r="AK30" i="7" s="1"/>
  <c r="AZ39" i="5"/>
  <c r="E39" i="7"/>
  <c r="AK39" i="7" s="1"/>
  <c r="AZ9" i="5"/>
  <c r="E9" i="7"/>
  <c r="AK9" i="7" s="1"/>
  <c r="AZ13" i="5"/>
  <c r="E13" i="7"/>
  <c r="AK13" i="7" s="1"/>
  <c r="BM20" i="5"/>
  <c r="F20" i="7"/>
  <c r="AU20" i="7" s="1"/>
  <c r="AZ14" i="5"/>
  <c r="E14" i="7"/>
  <c r="AK14" i="7" s="1"/>
  <c r="AZ27" i="5"/>
  <c r="E27" i="7"/>
  <c r="AK27" i="7" s="1"/>
  <c r="AZ18" i="5"/>
  <c r="E18" i="7"/>
  <c r="AK18" i="7" s="1"/>
  <c r="BM12" i="5"/>
  <c r="F12" i="7"/>
  <c r="AU12" i="7" s="1"/>
  <c r="BM10" i="5"/>
  <c r="F10" i="7"/>
  <c r="AU10" i="7" s="1"/>
  <c r="AZ33" i="5"/>
  <c r="E33" i="7"/>
  <c r="AK33" i="7" s="1"/>
  <c r="BM24" i="5"/>
  <c r="F24" i="7"/>
  <c r="AU24" i="7" s="1"/>
  <c r="AZ32" i="5"/>
  <c r="E32" i="7"/>
  <c r="AK32" i="7" s="1"/>
  <c r="AZ23" i="5"/>
  <c r="E23" i="7"/>
  <c r="AK23" i="7" s="1"/>
  <c r="AZ11" i="5"/>
  <c r="E11" i="7"/>
  <c r="AK11" i="7" s="1"/>
  <c r="AZ28" i="5"/>
  <c r="E28" i="7"/>
  <c r="AK28" i="7" s="1"/>
  <c r="AZ21" i="5"/>
  <c r="E21" i="7"/>
  <c r="AK21" i="7" s="1"/>
  <c r="AM7" i="1"/>
  <c r="D12" i="7"/>
  <c r="D28" i="7"/>
  <c r="D21" i="7"/>
  <c r="D17" i="7" l="1"/>
  <c r="AA17" i="7" s="1"/>
  <c r="D27" i="7"/>
  <c r="D35" i="7"/>
  <c r="AA35" i="7" s="1"/>
  <c r="D30" i="7"/>
  <c r="G44" i="7"/>
  <c r="AV7" i="7"/>
  <c r="AR7" i="7" s="1"/>
  <c r="I46" i="7"/>
  <c r="I44" i="7"/>
  <c r="I45" i="7"/>
  <c r="D25" i="7"/>
  <c r="AM24" i="5"/>
  <c r="AM36" i="5"/>
  <c r="D20" i="7"/>
  <c r="D19" i="7"/>
  <c r="AM14" i="5"/>
  <c r="D10" i="7"/>
  <c r="AA10" i="7" s="1"/>
  <c r="D38" i="7"/>
  <c r="AA38" i="7" s="1"/>
  <c r="T37" i="7"/>
  <c r="D33" i="7"/>
  <c r="AA33" i="7" s="1"/>
  <c r="D32" i="7"/>
  <c r="AA32" i="7" s="1"/>
  <c r="D31" i="7"/>
  <c r="AA31" i="7" s="1"/>
  <c r="D26" i="7"/>
  <c r="AA26" i="7" s="1"/>
  <c r="AM23" i="5"/>
  <c r="D22" i="7"/>
  <c r="AA22" i="7" s="1"/>
  <c r="T20" i="7"/>
  <c r="AM16" i="5"/>
  <c r="D11" i="7"/>
  <c r="AA11" i="7" s="1"/>
  <c r="D9" i="7"/>
  <c r="AA9" i="7" s="1"/>
  <c r="AI27" i="7"/>
  <c r="AG27" i="7"/>
  <c r="AH27" i="7"/>
  <c r="AG30" i="7"/>
  <c r="AH30" i="7"/>
  <c r="AI30" i="7"/>
  <c r="AI23" i="7"/>
  <c r="AH23" i="7"/>
  <c r="AG23" i="7"/>
  <c r="AI18" i="7"/>
  <c r="AH18" i="7"/>
  <c r="AG18" i="7"/>
  <c r="AM29" i="5"/>
  <c r="AG24" i="7"/>
  <c r="AI24" i="7"/>
  <c r="AH24" i="7"/>
  <c r="AG35" i="7"/>
  <c r="AH35" i="7"/>
  <c r="AI35" i="7"/>
  <c r="AH17" i="7"/>
  <c r="AI17" i="7"/>
  <c r="AG17" i="7"/>
  <c r="AI16" i="7"/>
  <c r="AG16" i="7"/>
  <c r="AH16" i="7"/>
  <c r="AI15" i="7"/>
  <c r="AH15" i="7"/>
  <c r="AG15" i="7"/>
  <c r="AG40" i="7"/>
  <c r="AI40" i="7"/>
  <c r="AH40" i="7"/>
  <c r="AH26" i="7"/>
  <c r="AI26" i="7"/>
  <c r="AG26" i="7"/>
  <c r="T38" i="7"/>
  <c r="T36" i="7"/>
  <c r="AM34" i="5"/>
  <c r="AH9" i="7"/>
  <c r="AG9" i="7"/>
  <c r="AI9" i="7"/>
  <c r="AG34" i="7"/>
  <c r="AI34" i="7"/>
  <c r="AH34" i="7"/>
  <c r="AG14" i="7"/>
  <c r="AH14" i="7"/>
  <c r="AI14" i="7"/>
  <c r="AG13" i="7"/>
  <c r="AI13" i="7"/>
  <c r="AH13" i="7"/>
  <c r="AI39" i="7"/>
  <c r="AH39" i="7"/>
  <c r="AG39" i="7"/>
  <c r="AH31" i="7"/>
  <c r="AI31" i="7"/>
  <c r="AG31" i="7"/>
  <c r="AG19" i="7"/>
  <c r="AI19" i="7"/>
  <c r="AH19" i="7"/>
  <c r="AG29" i="7"/>
  <c r="AI29" i="7"/>
  <c r="AH29" i="7"/>
  <c r="AH25" i="7"/>
  <c r="AG25" i="7"/>
  <c r="AI25" i="7"/>
  <c r="AI10" i="7"/>
  <c r="AG10" i="7"/>
  <c r="AH10" i="7"/>
  <c r="D7" i="7"/>
  <c r="AA7" i="7" s="1"/>
  <c r="D13" i="7"/>
  <c r="AA13" i="7" s="1"/>
  <c r="AI21" i="7"/>
  <c r="AG21" i="7"/>
  <c r="AH21" i="7"/>
  <c r="AH11" i="7"/>
  <c r="AG11" i="7"/>
  <c r="AI11" i="7"/>
  <c r="AG32" i="7"/>
  <c r="AH32" i="7"/>
  <c r="AI32" i="7"/>
  <c r="AI33" i="7"/>
  <c r="AG33" i="7"/>
  <c r="AH33" i="7"/>
  <c r="AH22" i="7"/>
  <c r="AI22" i="7"/>
  <c r="AG22" i="7"/>
  <c r="AI12" i="7"/>
  <c r="AH12" i="7"/>
  <c r="AG12" i="7"/>
  <c r="AG8" i="7"/>
  <c r="AI8" i="7"/>
  <c r="AH8" i="7"/>
  <c r="AS26" i="7"/>
  <c r="AQ26" i="7"/>
  <c r="AR26" i="7"/>
  <c r="AQ24" i="7"/>
  <c r="AS24" i="7"/>
  <c r="AR24" i="7"/>
  <c r="AR22" i="7"/>
  <c r="AS22" i="7"/>
  <c r="AQ22" i="7"/>
  <c r="AR20" i="7"/>
  <c r="AS20" i="7"/>
  <c r="AQ20" i="7"/>
  <c r="AR18" i="7"/>
  <c r="AS18" i="7"/>
  <c r="AQ18" i="7"/>
  <c r="U16" i="7"/>
  <c r="AR14" i="7"/>
  <c r="AS14" i="7"/>
  <c r="AQ14" i="7"/>
  <c r="AR12" i="7"/>
  <c r="AS12" i="7"/>
  <c r="AQ12" i="7"/>
  <c r="AS11" i="7"/>
  <c r="AR11" i="7"/>
  <c r="AQ11" i="7"/>
  <c r="AR10" i="7"/>
  <c r="AS10" i="7"/>
  <c r="AQ10" i="7"/>
  <c r="AS9" i="7"/>
  <c r="AQ9" i="7"/>
  <c r="AR9" i="7"/>
  <c r="AQ8" i="7"/>
  <c r="AR8" i="7"/>
  <c r="AS8" i="7"/>
  <c r="AH43" i="7"/>
  <c r="AG43" i="7"/>
  <c r="AI43" i="7"/>
  <c r="D42" i="7"/>
  <c r="AA42" i="7" s="1"/>
  <c r="AG42" i="7"/>
  <c r="AI42" i="7"/>
  <c r="AH42" i="7"/>
  <c r="X41" i="7"/>
  <c r="W41" i="7"/>
  <c r="AI41" i="7"/>
  <c r="AH41" i="7"/>
  <c r="AG28" i="7"/>
  <c r="AH28" i="7"/>
  <c r="AI28" i="7"/>
  <c r="AR28" i="7"/>
  <c r="AQ28" i="7"/>
  <c r="AS28" i="7"/>
  <c r="D37" i="7"/>
  <c r="AA37" i="7" s="1"/>
  <c r="D39" i="7"/>
  <c r="AA39" i="7" s="1"/>
  <c r="AM43" i="5"/>
  <c r="D43" i="7"/>
  <c r="AA43" i="7" s="1"/>
  <c r="D15" i="7"/>
  <c r="AA15" i="7" s="1"/>
  <c r="D8" i="7"/>
  <c r="AA8" i="7" s="1"/>
  <c r="E45" i="7"/>
  <c r="E46" i="7"/>
  <c r="AK7" i="7"/>
  <c r="E44" i="7"/>
  <c r="D18" i="7"/>
  <c r="AA18" i="7" s="1"/>
  <c r="AA25" i="7"/>
  <c r="AA21" i="7"/>
  <c r="AA19" i="7"/>
  <c r="AA34" i="7"/>
  <c r="AA36" i="7"/>
  <c r="AA20" i="7"/>
  <c r="AA23" i="7"/>
  <c r="AA30" i="7"/>
  <c r="AA16" i="7"/>
  <c r="AA24" i="7"/>
  <c r="AA27" i="7"/>
  <c r="AA29" i="7"/>
  <c r="AA28" i="7"/>
  <c r="AA12" i="7"/>
  <c r="AA14" i="7"/>
  <c r="AM40" i="5"/>
  <c r="D40" i="7"/>
  <c r="AA40" i="7" s="1"/>
  <c r="AQ7" i="7" l="1"/>
  <c r="AS7" i="7"/>
  <c r="T29" i="7"/>
  <c r="T40" i="7"/>
  <c r="T34" i="7"/>
  <c r="T31" i="7"/>
  <c r="T25" i="7"/>
  <c r="T13" i="7"/>
  <c r="T9" i="7"/>
  <c r="Y14" i="7"/>
  <c r="X14" i="7"/>
  <c r="W14" i="7"/>
  <c r="X11" i="7"/>
  <c r="W11" i="7"/>
  <c r="Y11" i="7"/>
  <c r="Y27" i="7"/>
  <c r="X27" i="7"/>
  <c r="W27" i="7"/>
  <c r="X16" i="7"/>
  <c r="W16" i="7"/>
  <c r="Y16" i="7"/>
  <c r="X35" i="7"/>
  <c r="W35" i="7"/>
  <c r="Y35" i="7"/>
  <c r="Y20" i="7"/>
  <c r="S20" i="7" s="1"/>
  <c r="X20" i="7"/>
  <c r="W20" i="7"/>
  <c r="X21" i="7"/>
  <c r="Y21" i="7"/>
  <c r="S21" i="7" s="1"/>
  <c r="W21" i="7"/>
  <c r="Y18" i="7"/>
  <c r="S18" i="7" s="1"/>
  <c r="X18" i="7"/>
  <c r="W18" i="7"/>
  <c r="T22" i="7"/>
  <c r="T33" i="7"/>
  <c r="T11" i="7"/>
  <c r="T16" i="7"/>
  <c r="T35" i="7"/>
  <c r="T24" i="7"/>
  <c r="T23" i="7"/>
  <c r="X26" i="7"/>
  <c r="W26" i="7"/>
  <c r="Y26" i="7"/>
  <c r="S26" i="7" s="1"/>
  <c r="Y9" i="7"/>
  <c r="S9" i="7" s="1"/>
  <c r="X9" i="7"/>
  <c r="W9" i="7"/>
  <c r="X22" i="7"/>
  <c r="W22" i="7"/>
  <c r="Y22" i="7"/>
  <c r="W19" i="7"/>
  <c r="Y19" i="7"/>
  <c r="S19" i="7" s="1"/>
  <c r="X19" i="7"/>
  <c r="X40" i="7"/>
  <c r="W40" i="7"/>
  <c r="Y40" i="7"/>
  <c r="X12" i="7"/>
  <c r="W12" i="7"/>
  <c r="Y12" i="7"/>
  <c r="S12" i="7" s="1"/>
  <c r="X17" i="7"/>
  <c r="W17" i="7"/>
  <c r="Y17" i="7"/>
  <c r="Y32" i="7"/>
  <c r="S32" i="7" s="1"/>
  <c r="X32" i="7"/>
  <c r="W32" i="7"/>
  <c r="Y33" i="7"/>
  <c r="S33" i="7" s="1"/>
  <c r="X33" i="7"/>
  <c r="W33" i="7"/>
  <c r="Y36" i="7"/>
  <c r="S36" i="7" s="1"/>
  <c r="X36" i="7"/>
  <c r="W36" i="7"/>
  <c r="Y10" i="7"/>
  <c r="X10" i="7"/>
  <c r="W10" i="7"/>
  <c r="Y39" i="7"/>
  <c r="S39" i="7" s="1"/>
  <c r="X39" i="7"/>
  <c r="W39" i="7"/>
  <c r="T32" i="7"/>
  <c r="T21" i="7"/>
  <c r="T39" i="7"/>
  <c r="T14" i="7"/>
  <c r="T15" i="7"/>
  <c r="T18" i="7"/>
  <c r="T30" i="7"/>
  <c r="X7" i="7"/>
  <c r="W7" i="7"/>
  <c r="Y7" i="7"/>
  <c r="X29" i="7"/>
  <c r="W29" i="7"/>
  <c r="Y29" i="7"/>
  <c r="Y15" i="7"/>
  <c r="S15" i="7" s="1"/>
  <c r="X15" i="7"/>
  <c r="W15" i="7"/>
  <c r="W25" i="7"/>
  <c r="Y25" i="7"/>
  <c r="S25" i="7" s="1"/>
  <c r="X25" i="7"/>
  <c r="X31" i="7"/>
  <c r="W31" i="7"/>
  <c r="Y31" i="7"/>
  <c r="X8" i="7"/>
  <c r="W8" i="7"/>
  <c r="Y8" i="7"/>
  <c r="S8" i="7" s="1"/>
  <c r="Y28" i="7"/>
  <c r="X28" i="7"/>
  <c r="W28" i="7"/>
  <c r="X13" i="7"/>
  <c r="Y13" i="7"/>
  <c r="S13" i="7" s="1"/>
  <c r="W13" i="7"/>
  <c r="Y24" i="7"/>
  <c r="S24" i="7" s="1"/>
  <c r="X24" i="7"/>
  <c r="W24" i="7"/>
  <c r="X30" i="7"/>
  <c r="Y30" i="7"/>
  <c r="W30" i="7"/>
  <c r="Y23" i="7"/>
  <c r="S23" i="7" s="1"/>
  <c r="X23" i="7"/>
  <c r="W23" i="7"/>
  <c r="X34" i="7"/>
  <c r="Y34" i="7"/>
  <c r="S34" i="7" s="1"/>
  <c r="W34" i="7"/>
  <c r="Y38" i="7"/>
  <c r="S38" i="7" s="1"/>
  <c r="X38" i="7"/>
  <c r="W38" i="7"/>
  <c r="AH7" i="7"/>
  <c r="AG7" i="7"/>
  <c r="AI7" i="7"/>
  <c r="Y37" i="7"/>
  <c r="W37" i="7"/>
  <c r="X37" i="7"/>
  <c r="T28" i="7"/>
  <c r="T8" i="7"/>
  <c r="T12" i="7"/>
  <c r="T10" i="7"/>
  <c r="T19" i="7"/>
  <c r="T26" i="7"/>
  <c r="T17" i="7"/>
  <c r="T27" i="7"/>
  <c r="T43" i="7"/>
  <c r="U24" i="7"/>
  <c r="U18" i="7"/>
  <c r="U12" i="7"/>
  <c r="U10" i="7"/>
  <c r="U28" i="7"/>
  <c r="U26" i="7"/>
  <c r="U22" i="7"/>
  <c r="U20" i="7"/>
  <c r="U14" i="7"/>
  <c r="U11" i="7"/>
  <c r="U9" i="7"/>
  <c r="U8" i="7"/>
  <c r="Y43" i="7"/>
  <c r="X43" i="7"/>
  <c r="W43" i="7"/>
  <c r="Y42" i="7"/>
  <c r="W42" i="7"/>
  <c r="X42" i="7"/>
  <c r="T42" i="7"/>
  <c r="S41" i="7"/>
  <c r="T41" i="7"/>
  <c r="BM30" i="5"/>
  <c r="F30" i="7"/>
  <c r="AU30" i="7" s="1"/>
  <c r="BM13" i="5"/>
  <c r="F13" i="7"/>
  <c r="D44" i="7"/>
  <c r="D46" i="7"/>
  <c r="D45" i="7"/>
  <c r="U7" i="7" l="1"/>
  <c r="S29" i="7"/>
  <c r="S31" i="7"/>
  <c r="S17" i="7"/>
  <c r="S11" i="7"/>
  <c r="S14" i="7"/>
  <c r="S35" i="7"/>
  <c r="S27" i="7"/>
  <c r="S10" i="7"/>
  <c r="T7" i="7"/>
  <c r="S16" i="7"/>
  <c r="S28" i="7"/>
  <c r="S30" i="7"/>
  <c r="S22" i="7"/>
  <c r="S40" i="7"/>
  <c r="S37" i="7"/>
  <c r="S7" i="7"/>
  <c r="AQ30" i="7"/>
  <c r="AS30" i="7"/>
  <c r="AR30" i="7"/>
  <c r="S43" i="7"/>
  <c r="S42" i="7"/>
  <c r="BM32" i="5"/>
  <c r="F32" i="7"/>
  <c r="AU32" i="7" s="1"/>
  <c r="AU13" i="7"/>
  <c r="F15" i="7"/>
  <c r="AU15" i="7" s="1"/>
  <c r="BM15" i="5"/>
  <c r="U30" i="7" l="1"/>
  <c r="AS32" i="7"/>
  <c r="AQ32" i="7"/>
  <c r="AR32" i="7"/>
  <c r="AS15" i="7"/>
  <c r="AR15" i="7"/>
  <c r="AQ15" i="7"/>
  <c r="AS13" i="7"/>
  <c r="AQ13" i="7"/>
  <c r="AR13" i="7"/>
  <c r="BM34" i="5"/>
  <c r="F34" i="7"/>
  <c r="AU34" i="7" s="1"/>
  <c r="BM17" i="5"/>
  <c r="F17" i="7"/>
  <c r="U32" i="7" l="1"/>
  <c r="U15" i="7"/>
  <c r="U13" i="7"/>
  <c r="AQ34" i="7"/>
  <c r="AS34" i="7"/>
  <c r="AR34" i="7"/>
  <c r="F36" i="7"/>
  <c r="AU36" i="7" s="1"/>
  <c r="BM36" i="5"/>
  <c r="AU17" i="7"/>
  <c r="BM19" i="5"/>
  <c r="F19" i="7"/>
  <c r="AU19" i="7" s="1"/>
  <c r="U34" i="7" l="1"/>
  <c r="AS19" i="7"/>
  <c r="AR19" i="7"/>
  <c r="AQ19" i="7"/>
  <c r="AS17" i="7"/>
  <c r="AQ17" i="7"/>
  <c r="AR17" i="7"/>
  <c r="AS36" i="7"/>
  <c r="AQ36" i="7"/>
  <c r="AR36" i="7"/>
  <c r="BM38" i="5"/>
  <c r="F38" i="7"/>
  <c r="AU38" i="7" s="1"/>
  <c r="BM21" i="5"/>
  <c r="F21" i="7"/>
  <c r="AR38" i="7" l="1"/>
  <c r="AS38" i="7"/>
  <c r="AQ38" i="7"/>
  <c r="U19" i="7"/>
  <c r="U17" i="7"/>
  <c r="U36" i="7"/>
  <c r="BM40" i="5"/>
  <c r="F40" i="7"/>
  <c r="AU40" i="7" s="1"/>
  <c r="BM42" i="5"/>
  <c r="F42" i="7"/>
  <c r="AU42" i="7" s="1"/>
  <c r="AU21" i="7"/>
  <c r="F23" i="7"/>
  <c r="AU23" i="7" s="1"/>
  <c r="BM23" i="5"/>
  <c r="AS42" i="7" l="1"/>
  <c r="AQ42" i="7"/>
  <c r="AR42" i="7"/>
  <c r="AR40" i="7"/>
  <c r="AS40" i="7"/>
  <c r="AQ40" i="7"/>
  <c r="U38" i="7"/>
  <c r="AS23" i="7"/>
  <c r="AQ23" i="7"/>
  <c r="AR23" i="7"/>
  <c r="AS21" i="7"/>
  <c r="AQ21" i="7"/>
  <c r="AR21" i="7"/>
  <c r="F25" i="7"/>
  <c r="BM25" i="5"/>
  <c r="U23" i="7" l="1"/>
  <c r="U42" i="7"/>
  <c r="U40" i="7"/>
  <c r="U21" i="7"/>
  <c r="F27" i="7"/>
  <c r="AU27" i="7" s="1"/>
  <c r="BM27" i="5"/>
  <c r="AU25" i="7"/>
  <c r="AR27" i="7" l="1"/>
  <c r="AS27" i="7"/>
  <c r="AQ27" i="7"/>
  <c r="AR25" i="7"/>
  <c r="AQ25" i="7"/>
  <c r="AS25" i="7"/>
  <c r="BM29" i="5"/>
  <c r="F29" i="7"/>
  <c r="U25" i="7" l="1"/>
  <c r="U27" i="7"/>
  <c r="AU29" i="7"/>
  <c r="BM31" i="5"/>
  <c r="F31" i="7"/>
  <c r="AU31" i="7" s="1"/>
  <c r="AR31" i="7" l="1"/>
  <c r="AS31" i="7"/>
  <c r="AQ31" i="7"/>
  <c r="AR29" i="7"/>
  <c r="AS29" i="7"/>
  <c r="AQ29" i="7"/>
  <c r="F33" i="7"/>
  <c r="AU33" i="7" s="1"/>
  <c r="BM33" i="5"/>
  <c r="U29" i="7" l="1"/>
  <c r="AS33" i="7"/>
  <c r="AR33" i="7"/>
  <c r="AQ33" i="7"/>
  <c r="U31" i="7"/>
  <c r="BM35" i="5"/>
  <c r="F35" i="7"/>
  <c r="AU35" i="7" s="1"/>
  <c r="AS35" i="7" l="1"/>
  <c r="AR35" i="7"/>
  <c r="AQ35" i="7"/>
  <c r="U33" i="7"/>
  <c r="BM37" i="5"/>
  <c r="F37" i="7"/>
  <c r="AU37" i="7" s="1"/>
  <c r="AR37" i="7" l="1"/>
  <c r="AQ37" i="7"/>
  <c r="AS37" i="7"/>
  <c r="U35" i="7"/>
  <c r="BM39" i="5"/>
  <c r="F39" i="7"/>
  <c r="AU39" i="7" s="1"/>
  <c r="U37" i="7" l="1"/>
  <c r="AR39" i="7"/>
  <c r="AS39" i="7"/>
  <c r="AQ39" i="7"/>
  <c r="BM41" i="5"/>
  <c r="F41" i="7"/>
  <c r="AU41" i="7" s="1"/>
  <c r="BM43" i="5"/>
  <c r="F43" i="7"/>
  <c r="AR41" i="7" l="1"/>
  <c r="AQ41" i="7"/>
  <c r="AS41" i="7"/>
  <c r="U39" i="7"/>
  <c r="AU43" i="7"/>
  <c r="F46" i="7"/>
  <c r="F45" i="7"/>
  <c r="F44" i="7"/>
  <c r="U41" i="7" l="1"/>
  <c r="AR43" i="7"/>
  <c r="AQ43" i="7"/>
  <c r="AS43" i="7"/>
  <c r="U43" i="7" l="1"/>
</calcChain>
</file>

<file path=xl/sharedStrings.xml><?xml version="1.0" encoding="utf-8"?>
<sst xmlns="http://schemas.openxmlformats.org/spreadsheetml/2006/main" count="4158" uniqueCount="93">
  <si>
    <t>Карты оценки уровней эффективности педагогических воздействий</t>
  </si>
  <si>
    <t>№</t>
  </si>
  <si>
    <t>п/п</t>
  </si>
  <si>
    <t>ФИО</t>
  </si>
  <si>
    <t>(код ребенка)</t>
  </si>
  <si>
    <t>Направления реализации образовательной области «Познавательное развитие»</t>
  </si>
  <si>
    <t>Развитие интересов детей, любознательности и познавательной мотивации</t>
  </si>
  <si>
    <t>Формирование познавательных действий, становление сознания</t>
  </si>
  <si>
    <t>Развитие воображения и творческой активности</t>
  </si>
  <si>
    <t>Формирование первичных представлений о себе, других людях</t>
  </si>
  <si>
    <t>Формирование первичных представлений об объектах окружающего мира, о свойствах и отношениях объектов окружающего мира</t>
  </si>
  <si>
    <t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t>
  </si>
  <si>
    <t>Формирование первичных представлений об особенностях природы</t>
  </si>
  <si>
    <t>Итоговые результаты</t>
  </si>
  <si>
    <t>НГ</t>
  </si>
  <si>
    <t>ПР</t>
  </si>
  <si>
    <t>КГ</t>
  </si>
  <si>
    <t>низкий</t>
  </si>
  <si>
    <t>Направления реализации образовательной области «Художественно-эстетическое развитие»</t>
  </si>
  <si>
    <t>Развитие предпосылок ценностно-смыслового восприятия и понимания произведений искусства, мира природы</t>
  </si>
  <si>
    <t>Становление эстетического отношения к окружающему миру</t>
  </si>
  <si>
    <t>Формирование элементарных представлений о видах искусства</t>
  </si>
  <si>
    <t>Восприятие музыки</t>
  </si>
  <si>
    <t>Восприятие художественной литературы, фольклора</t>
  </si>
  <si>
    <t>Стимулирование сопереживания персонажам художественных произведений</t>
  </si>
  <si>
    <t>Реализация самостоятельной творческой деятельности</t>
  </si>
  <si>
    <t>Направления реализации образовательной области «Физическое развитие»</t>
  </si>
  <si>
    <t>Приобретение опыта в двигательной деятельности, связанной с выполнением упражнений, направленных на развитие таких физических качеств, как координация и гибкость</t>
  </si>
  <si>
    <t>Приобретение опыта в двигательной деятельности, способствующей правильному формированию опорно-двигательной системы организма, развитию равновесия, координации движения</t>
  </si>
  <si>
    <t>Приобретение опыта в двигательной деятельности, способствующей развитию крупной и мелкой моторики обеих рук</t>
  </si>
  <si>
    <t>Приобретение опыта в двигательной деятельности, связанной с правильным, не наносящим ущерба организму выполнением основных движений</t>
  </si>
  <si>
    <t>Формирование начальных представлений о некоторых видах спорта; овладение подвижными играми с правилами</t>
  </si>
  <si>
    <t>Становление целенаправленности и саморегуляции в двигательной сфере</t>
  </si>
  <si>
    <t>Становление ценностей здорового образа жизни; овладение элементарными нормами и правилами</t>
  </si>
  <si>
    <t>Направления реализации образовательной области «Социально-коммуникативное развитие»</t>
  </si>
  <si>
    <t>Усвоение норм и ценностей, принятых в обществе. Включая моральные и нравственные ценности</t>
  </si>
  <si>
    <t>Развитие общения и взаимодействия ребенка со взрослыми и сверстниками</t>
  </si>
  <si>
    <t>Становление самостоятельности, целенаправленности и саморегуляции собственных действий</t>
  </si>
  <si>
    <t>Развитие социального и эмоционального интеллекта. Эмоциональной отзывчивости. Сопереживания; формирование готовности к совместной деятельности со сверстниками</t>
  </si>
  <si>
    <t>Формирование уважительного отношения и чувства принадлежности к своей семье и к сообществу детей и взрослых в организации</t>
  </si>
  <si>
    <t>Формирование позитивных установок к различным видам труда и творчества</t>
  </si>
  <si>
    <t>Формирование основ безопасного поведения в быту, социуме. природе</t>
  </si>
  <si>
    <t>Направления реализации образовательной области «Речевое развитие»</t>
  </si>
  <si>
    <t>Владение речью как средством общения и культуры</t>
  </si>
  <si>
    <t>Обогащение активного словаря</t>
  </si>
  <si>
    <t>Развитие связной, грамматически правильной диалогической и монологической речи</t>
  </si>
  <si>
    <t>Развитие речевого творчества</t>
  </si>
  <si>
    <t>Развитие звуковой и интонационной культуры речи, фонематического слуха</t>
  </si>
  <si>
    <t>Знакомство с книжной культурой, детской литературой; понимание на слух текстов различных жанров детской литературы</t>
  </si>
  <si>
    <t>Формирование звуковой аналитико-синтетической активности как предпосылки обучения грамоте</t>
  </si>
  <si>
    <t>О</t>
  </si>
  <si>
    <t>Д</t>
  </si>
  <si>
    <t>Н</t>
  </si>
  <si>
    <t>оптимальный</t>
  </si>
  <si>
    <t xml:space="preserve">достаточный </t>
  </si>
  <si>
    <t>достаточный</t>
  </si>
  <si>
    <t>о</t>
  </si>
  <si>
    <t>д</t>
  </si>
  <si>
    <t>н</t>
  </si>
  <si>
    <t>Удельные веса оценок:</t>
  </si>
  <si>
    <t>Направления реализации образовательной области «Познавательное развитие» в НГ</t>
  </si>
  <si>
    <t>Направления реализации образовательной области «Познавательное развитие» в ПР</t>
  </si>
  <si>
    <t>Направления реализации образовательной области «Познавательное развитие» в КГ</t>
  </si>
  <si>
    <t xml:space="preserve">Направления реализации образовательной области «Художественно-эстетическое развитие» </t>
  </si>
  <si>
    <t>Направления реализации образовательной области «Художественно-эстетическое развитие» НГ</t>
  </si>
  <si>
    <t>Направления реализации образовательной области «Художественно-эстетическое развитие» ПР</t>
  </si>
  <si>
    <t>ОПТИМАЛЬНЫЙ</t>
  </si>
  <si>
    <t>ДОСТАТОЧНЫЙ</t>
  </si>
  <si>
    <t>НИЗКИЙ</t>
  </si>
  <si>
    <t>нг</t>
  </si>
  <si>
    <t>кг</t>
  </si>
  <si>
    <t>сг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</si>
  <si>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</si>
  <si>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</si>
  <si>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</si>
  <si>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</si>
  <si>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</si>
  <si>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Итоговые результаты мониторинговых процедур</t>
  </si>
  <si>
    <t>Итого</t>
  </si>
  <si>
    <t>Подпись воспитателя</t>
  </si>
  <si>
    <t>сентябрь</t>
  </si>
  <si>
    <t>январь</t>
  </si>
  <si>
    <t>апрель</t>
  </si>
  <si>
    <t xml:space="preserve">Контроль осуществил: </t>
  </si>
  <si>
    <t>Оптимальный</t>
  </si>
  <si>
    <t>Достаточный</t>
  </si>
  <si>
    <t>Низкий</t>
  </si>
  <si>
    <t xml:space="preserve"> </t>
  </si>
  <si>
    <t>Удельные веса оценок на начало года</t>
  </si>
  <si>
    <t>Удельные веса оценок на середину года</t>
  </si>
  <si>
    <t>Удельные веса оценок на конец года</t>
  </si>
  <si>
    <t xml:space="preserve">Заместитель заведующего по учебно-воспитательной работе__________________ </t>
  </si>
  <si>
    <t xml:space="preserve">Групповой журнал регистрации данных индивидуального учета результатов освоения воспитанниками основной образовательной программы дошкольного образования
группа среднего дошкольного возраста (4-5лет), №13 «Матрешка». 
2019-2020 учебный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</si>
</sst>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7">
    <xf numFmtId="0" fontId="0" fillId="0" borderId="0" xfId="0"/>
    <xf numFmtId="0" fontId="2" fillId="0" borderId="0" xfId="0" applyFont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/>
    </xf>
    <xf numFmtId="0" fontId="0" fillId="0" borderId="0" xfId="0" applyProtection="1">
      <protection hidden="1"/>
    </xf>
    <xf numFmtId="0" fontId="0" fillId="0" borderId="1" xfId="0" applyBorder="1"/>
    <xf numFmtId="0" fontId="1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/>
    <xf numFmtId="9" fontId="6" fillId="4" borderId="1" xfId="1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6" fillId="0" borderId="1" xfId="0" applyFont="1" applyBorder="1" applyProtection="1">
      <protection hidden="1"/>
    </xf>
    <xf numFmtId="9" fontId="6" fillId="0" borderId="1" xfId="1" applyFont="1" applyBorder="1" applyAlignment="1" applyProtection="1">
      <alignment horizontal="center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3" fillId="0" borderId="0" xfId="0" applyFont="1"/>
    <xf numFmtId="9" fontId="0" fillId="0" borderId="1" xfId="0" applyNumberFormat="1" applyBorder="1"/>
    <xf numFmtId="9" fontId="0" fillId="0" borderId="1" xfId="1" applyFont="1" applyBorder="1"/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2" xfId="0" applyFont="1" applyFill="1" applyBorder="1" applyAlignment="1" applyProtection="1">
      <alignment horizontal="center" vertical="center" wrapText="1"/>
      <protection hidden="1"/>
    </xf>
    <xf numFmtId="0" fontId="11" fillId="2" borderId="21" xfId="0" applyFont="1" applyFill="1" applyBorder="1" applyAlignment="1" applyProtection="1">
      <alignment horizontal="center" vertical="center" wrapText="1"/>
      <protection hidden="1"/>
    </xf>
    <xf numFmtId="0" fontId="9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5" fillId="0" borderId="0" xfId="0" applyFont="1" applyBorder="1" applyAlignment="1"/>
    <xf numFmtId="0" fontId="0" fillId="0" borderId="0" xfId="0" applyBorder="1" applyAlignment="1"/>
    <xf numFmtId="0" fontId="5" fillId="0" borderId="0" xfId="0" applyFont="1" applyBorder="1"/>
    <xf numFmtId="0" fontId="0" fillId="4" borderId="1" xfId="0" applyFill="1" applyBorder="1" applyAlignment="1"/>
    <xf numFmtId="0" fontId="0" fillId="4" borderId="2" xfId="0" applyFill="1" applyBorder="1" applyAlignment="1">
      <alignment horizontal="center"/>
    </xf>
    <xf numFmtId="0" fontId="0" fillId="4" borderId="2" xfId="0" applyFill="1" applyBorder="1" applyAlignment="1"/>
    <xf numFmtId="0" fontId="6" fillId="5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locked="0" hidden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11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1" fillId="3" borderId="5" xfId="0" applyFont="1" applyFill="1" applyBorder="1" applyAlignment="1" applyProtection="1">
      <alignment horizontal="center" vertical="center" wrapText="1"/>
      <protection hidden="1"/>
    </xf>
    <xf numFmtId="0" fontId="11" fillId="3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1" fontId="6" fillId="0" borderId="19" xfId="0" applyNumberFormat="1" applyFont="1" applyBorder="1" applyAlignment="1" applyProtection="1">
      <alignment horizontal="center" vertical="center" wrapText="1"/>
      <protection locked="0"/>
    </xf>
    <xf numFmtId="1" fontId="6" fillId="0" borderId="10" xfId="0" applyNumberFormat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  <protection hidden="1"/>
    </xf>
    <xf numFmtId="0" fontId="11" fillId="3" borderId="15" xfId="0" applyFont="1" applyFill="1" applyBorder="1" applyAlignment="1" applyProtection="1">
      <alignment horizontal="center" vertical="center" wrapText="1"/>
      <protection hidden="1"/>
    </xf>
    <xf numFmtId="0" fontId="11" fillId="3" borderId="10" xfId="0" applyFont="1" applyFill="1" applyBorder="1" applyAlignment="1" applyProtection="1">
      <alignment horizontal="center" vertical="center" wrapText="1"/>
      <protection hidden="1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4" borderId="0" xfId="0" applyFont="1" applyFill="1" applyAlignment="1" applyProtection="1">
      <alignment horizontal="center" wrapText="1"/>
      <protection locked="0"/>
    </xf>
    <xf numFmtId="0" fontId="12" fillId="4" borderId="0" xfId="0" applyFont="1" applyFill="1" applyAlignment="1" applyProtection="1">
      <alignment horizontal="center" wrapText="1"/>
      <protection locked="0"/>
    </xf>
    <xf numFmtId="0" fontId="12" fillId="4" borderId="13" xfId="0" applyFont="1" applyFill="1" applyBorder="1" applyAlignment="1" applyProtection="1">
      <alignment horizontal="center" wrapText="1"/>
      <protection locked="0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8"/>
  <sheetViews>
    <sheetView zoomScale="70" zoomScaleNormal="70" workbookViewId="0">
      <pane xSplit="2" ySplit="6" topLeftCell="C35" activePane="bottomRight" state="frozen"/>
      <selection pane="topRight" activeCell="C1" sqref="C1"/>
      <selection pane="bottomLeft" activeCell="A7" sqref="A7"/>
      <selection pane="bottomRight" activeCell="W41" sqref="W41"/>
    </sheetView>
  </sheetViews>
  <sheetFormatPr defaultRowHeight="14.5" outlineLevelCol="1" x14ac:dyDescent="0.35"/>
  <cols>
    <col min="24" max="24" width="18.36328125" customWidth="1"/>
    <col min="25" max="25" width="17.1796875" customWidth="1"/>
    <col min="26" max="26" width="19.453125" customWidth="1"/>
    <col min="28" max="38" width="8.7265625" hidden="1" customWidth="1" outlineLevel="1"/>
    <col min="39" max="39" width="15.6328125" hidden="1" customWidth="1" outlineLevel="1"/>
    <col min="40" max="40" width="8.7265625" collapsed="1"/>
    <col min="41" max="51" width="8.7265625" hidden="1" customWidth="1" outlineLevel="1"/>
    <col min="52" max="52" width="15.453125" hidden="1" customWidth="1" outlineLevel="1"/>
    <col min="53" max="53" width="8.7265625" collapsed="1"/>
    <col min="54" max="64" width="8.7265625" hidden="1" customWidth="1" outlineLevel="1"/>
    <col min="65" max="65" width="16.36328125" hidden="1" customWidth="1" outlineLevel="1"/>
    <col min="66" max="66" width="8.7265625" collapsed="1"/>
  </cols>
  <sheetData>
    <row r="1" spans="1:66" ht="15.5" x14ac:dyDescent="0.3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13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 t="s">
        <v>69</v>
      </c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 t="s">
        <v>71</v>
      </c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3" t="s">
        <v>70</v>
      </c>
    </row>
    <row r="2" spans="1:66" ht="15.5" x14ac:dyDescent="0.3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15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3"/>
    </row>
    <row r="3" spans="1:66" ht="39" customHeight="1" x14ac:dyDescent="0.35">
      <c r="A3" s="11" t="s">
        <v>1</v>
      </c>
      <c r="B3" s="11" t="s">
        <v>3</v>
      </c>
      <c r="C3" s="67" t="s">
        <v>34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15"/>
      <c r="AB3" s="5"/>
      <c r="AC3" s="5"/>
      <c r="AD3" s="5"/>
      <c r="AE3" s="14"/>
      <c r="AF3" s="64" t="s">
        <v>34</v>
      </c>
      <c r="AG3" s="65"/>
      <c r="AH3" s="65"/>
      <c r="AI3" s="65"/>
      <c r="AJ3" s="65"/>
      <c r="AK3" s="65"/>
      <c r="AL3" s="65"/>
      <c r="AM3" s="66"/>
      <c r="AN3" s="14"/>
      <c r="AO3" s="5"/>
      <c r="AP3" s="5"/>
      <c r="AQ3" s="5"/>
      <c r="AR3" s="14"/>
      <c r="AS3" s="64" t="s">
        <v>34</v>
      </c>
      <c r="AT3" s="65"/>
      <c r="AU3" s="65"/>
      <c r="AV3" s="65"/>
      <c r="AW3" s="65"/>
      <c r="AX3" s="65"/>
      <c r="AY3" s="65"/>
      <c r="AZ3" s="66"/>
      <c r="BA3" s="14"/>
      <c r="BB3" s="5"/>
      <c r="BC3" s="5"/>
      <c r="BD3" s="5"/>
      <c r="BE3" s="14"/>
      <c r="BF3" s="64" t="s">
        <v>34</v>
      </c>
      <c r="BG3" s="65"/>
      <c r="BH3" s="65"/>
      <c r="BI3" s="65"/>
      <c r="BJ3" s="65"/>
      <c r="BK3" s="65"/>
      <c r="BL3" s="65"/>
      <c r="BM3" s="66"/>
      <c r="BN3" s="3"/>
    </row>
    <row r="4" spans="1:66" ht="153" customHeight="1" x14ac:dyDescent="0.35">
      <c r="A4" s="11" t="s">
        <v>2</v>
      </c>
      <c r="B4" s="11" t="s">
        <v>4</v>
      </c>
      <c r="C4" s="73" t="s">
        <v>35</v>
      </c>
      <c r="D4" s="73"/>
      <c r="E4" s="73"/>
      <c r="F4" s="73" t="s">
        <v>36</v>
      </c>
      <c r="G4" s="73"/>
      <c r="H4" s="73"/>
      <c r="I4" s="73" t="s">
        <v>37</v>
      </c>
      <c r="J4" s="73"/>
      <c r="K4" s="73"/>
      <c r="L4" s="73" t="s">
        <v>38</v>
      </c>
      <c r="M4" s="73"/>
      <c r="N4" s="73"/>
      <c r="O4" s="73" t="s">
        <v>39</v>
      </c>
      <c r="P4" s="73"/>
      <c r="Q4" s="73"/>
      <c r="R4" s="73" t="s">
        <v>40</v>
      </c>
      <c r="S4" s="73"/>
      <c r="T4" s="73"/>
      <c r="U4" s="73" t="s">
        <v>41</v>
      </c>
      <c r="V4" s="73"/>
      <c r="W4" s="73"/>
      <c r="X4" s="73" t="s">
        <v>13</v>
      </c>
      <c r="Y4" s="73"/>
      <c r="Z4" s="73"/>
      <c r="AA4" s="15"/>
      <c r="AB4" s="70" t="s">
        <v>59</v>
      </c>
      <c r="AC4" s="71"/>
      <c r="AD4" s="72"/>
      <c r="AE4" s="14"/>
      <c r="AF4" s="16" t="s">
        <v>35</v>
      </c>
      <c r="AG4" s="16" t="s">
        <v>36</v>
      </c>
      <c r="AH4" s="16" t="s">
        <v>37</v>
      </c>
      <c r="AI4" s="16" t="s">
        <v>38</v>
      </c>
      <c r="AJ4" s="16" t="s">
        <v>39</v>
      </c>
      <c r="AK4" s="16" t="s">
        <v>40</v>
      </c>
      <c r="AL4" s="16" t="s">
        <v>41</v>
      </c>
      <c r="AM4" s="17" t="s">
        <v>13</v>
      </c>
      <c r="AN4" s="14"/>
      <c r="AO4" s="70" t="s">
        <v>59</v>
      </c>
      <c r="AP4" s="71"/>
      <c r="AQ4" s="72"/>
      <c r="AR4" s="14"/>
      <c r="AS4" s="16" t="s">
        <v>35</v>
      </c>
      <c r="AT4" s="16" t="s">
        <v>36</v>
      </c>
      <c r="AU4" s="16" t="s">
        <v>37</v>
      </c>
      <c r="AV4" s="16" t="s">
        <v>38</v>
      </c>
      <c r="AW4" s="16" t="s">
        <v>39</v>
      </c>
      <c r="AX4" s="16" t="s">
        <v>40</v>
      </c>
      <c r="AY4" s="16" t="s">
        <v>41</v>
      </c>
      <c r="AZ4" s="17" t="s">
        <v>13</v>
      </c>
      <c r="BA4" s="14"/>
      <c r="BB4" s="70" t="s">
        <v>59</v>
      </c>
      <c r="BC4" s="71"/>
      <c r="BD4" s="72"/>
      <c r="BE4" s="14"/>
      <c r="BF4" s="16" t="s">
        <v>35</v>
      </c>
      <c r="BG4" s="16" t="s">
        <v>36</v>
      </c>
      <c r="BH4" s="16" t="s">
        <v>37</v>
      </c>
      <c r="BI4" s="16" t="s">
        <v>38</v>
      </c>
      <c r="BJ4" s="16" t="s">
        <v>39</v>
      </c>
      <c r="BK4" s="16" t="s">
        <v>40</v>
      </c>
      <c r="BL4" s="16" t="s">
        <v>41</v>
      </c>
      <c r="BM4" s="17" t="s">
        <v>13</v>
      </c>
      <c r="BN4" s="3"/>
    </row>
    <row r="5" spans="1:66" ht="20.5" customHeight="1" x14ac:dyDescent="0.35">
      <c r="A5" s="73"/>
      <c r="B5" s="75"/>
      <c r="C5" s="75" t="s">
        <v>14</v>
      </c>
      <c r="D5" s="75" t="s">
        <v>15</v>
      </c>
      <c r="E5" s="75" t="s">
        <v>16</v>
      </c>
      <c r="F5" s="75" t="s">
        <v>14</v>
      </c>
      <c r="G5" s="75" t="s">
        <v>15</v>
      </c>
      <c r="H5" s="75" t="s">
        <v>16</v>
      </c>
      <c r="I5" s="75" t="s">
        <v>14</v>
      </c>
      <c r="J5" s="75" t="s">
        <v>15</v>
      </c>
      <c r="K5" s="75" t="s">
        <v>16</v>
      </c>
      <c r="L5" s="75" t="s">
        <v>14</v>
      </c>
      <c r="M5" s="75" t="s">
        <v>15</v>
      </c>
      <c r="N5" s="75" t="s">
        <v>16</v>
      </c>
      <c r="O5" s="75" t="s">
        <v>14</v>
      </c>
      <c r="P5" s="75" t="s">
        <v>15</v>
      </c>
      <c r="Q5" s="75" t="s">
        <v>16</v>
      </c>
      <c r="R5" s="75" t="s">
        <v>14</v>
      </c>
      <c r="S5" s="75" t="s">
        <v>15</v>
      </c>
      <c r="T5" s="75" t="s">
        <v>16</v>
      </c>
      <c r="U5" s="75" t="s">
        <v>14</v>
      </c>
      <c r="V5" s="75" t="s">
        <v>15</v>
      </c>
      <c r="W5" s="73" t="s">
        <v>16</v>
      </c>
      <c r="X5" s="76" t="s">
        <v>14</v>
      </c>
      <c r="Y5" s="76" t="s">
        <v>15</v>
      </c>
      <c r="Z5" s="76" t="s">
        <v>16</v>
      </c>
      <c r="AA5" s="15"/>
      <c r="AB5" s="79" t="s">
        <v>56</v>
      </c>
      <c r="AC5" s="79" t="s">
        <v>57</v>
      </c>
      <c r="AD5" s="79" t="s">
        <v>58</v>
      </c>
      <c r="AE5" s="14"/>
      <c r="AF5" s="79" t="s">
        <v>14</v>
      </c>
      <c r="AG5" s="79" t="s">
        <v>14</v>
      </c>
      <c r="AH5" s="79" t="s">
        <v>14</v>
      </c>
      <c r="AI5" s="79" t="s">
        <v>14</v>
      </c>
      <c r="AJ5" s="79" t="s">
        <v>14</v>
      </c>
      <c r="AK5" s="79" t="s">
        <v>14</v>
      </c>
      <c r="AL5" s="79" t="s">
        <v>14</v>
      </c>
      <c r="AM5" s="81" t="s">
        <v>14</v>
      </c>
      <c r="AN5" s="14"/>
      <c r="AO5" s="79" t="s">
        <v>56</v>
      </c>
      <c r="AP5" s="79" t="s">
        <v>57</v>
      </c>
      <c r="AQ5" s="79" t="s">
        <v>58</v>
      </c>
      <c r="AR5" s="14"/>
      <c r="AS5" s="79" t="s">
        <v>15</v>
      </c>
      <c r="AT5" s="79" t="s">
        <v>15</v>
      </c>
      <c r="AU5" s="79" t="s">
        <v>15</v>
      </c>
      <c r="AV5" s="79" t="s">
        <v>15</v>
      </c>
      <c r="AW5" s="79" t="s">
        <v>15</v>
      </c>
      <c r="AX5" s="79" t="s">
        <v>15</v>
      </c>
      <c r="AY5" s="79" t="s">
        <v>15</v>
      </c>
      <c r="AZ5" s="81" t="s">
        <v>15</v>
      </c>
      <c r="BA5" s="14"/>
      <c r="BB5" s="79" t="s">
        <v>56</v>
      </c>
      <c r="BC5" s="79" t="s">
        <v>57</v>
      </c>
      <c r="BD5" s="79" t="s">
        <v>58</v>
      </c>
      <c r="BE5" s="14"/>
      <c r="BF5" s="79" t="s">
        <v>16</v>
      </c>
      <c r="BG5" s="79" t="s">
        <v>16</v>
      </c>
      <c r="BH5" s="79" t="s">
        <v>16</v>
      </c>
      <c r="BI5" s="79" t="s">
        <v>16</v>
      </c>
      <c r="BJ5" s="79" t="s">
        <v>16</v>
      </c>
      <c r="BK5" s="79" t="s">
        <v>16</v>
      </c>
      <c r="BL5" s="79" t="s">
        <v>16</v>
      </c>
      <c r="BM5" s="81" t="s">
        <v>16</v>
      </c>
      <c r="BN5" s="3"/>
    </row>
    <row r="6" spans="1:66" ht="21" customHeight="1" x14ac:dyDescent="0.35">
      <c r="A6" s="73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3"/>
      <c r="X6" s="76"/>
      <c r="Y6" s="76"/>
      <c r="Z6" s="76"/>
      <c r="AA6" s="15"/>
      <c r="AB6" s="80"/>
      <c r="AC6" s="80"/>
      <c r="AD6" s="80"/>
      <c r="AE6" s="14"/>
      <c r="AF6" s="80"/>
      <c r="AG6" s="80"/>
      <c r="AH6" s="80"/>
      <c r="AI6" s="80"/>
      <c r="AJ6" s="80"/>
      <c r="AK6" s="80"/>
      <c r="AL6" s="80"/>
      <c r="AM6" s="82"/>
      <c r="AN6" s="14"/>
      <c r="AO6" s="80"/>
      <c r="AP6" s="80"/>
      <c r="AQ6" s="80"/>
      <c r="AR6" s="14"/>
      <c r="AS6" s="80"/>
      <c r="AT6" s="80"/>
      <c r="AU6" s="80"/>
      <c r="AV6" s="80"/>
      <c r="AW6" s="80"/>
      <c r="AX6" s="80"/>
      <c r="AY6" s="80"/>
      <c r="AZ6" s="82"/>
      <c r="BA6" s="14"/>
      <c r="BB6" s="80"/>
      <c r="BC6" s="80"/>
      <c r="BD6" s="80"/>
      <c r="BE6" s="14"/>
      <c r="BF6" s="80"/>
      <c r="BG6" s="80"/>
      <c r="BH6" s="80"/>
      <c r="BI6" s="80"/>
      <c r="BJ6" s="80"/>
      <c r="BK6" s="80"/>
      <c r="BL6" s="80"/>
      <c r="BM6" s="82"/>
      <c r="BN6" s="3"/>
    </row>
    <row r="7" spans="1:66" ht="21" customHeight="1" x14ac:dyDescent="0.35">
      <c r="A7" s="11">
        <f>'Физическое развитие'!A7</f>
        <v>1</v>
      </c>
      <c r="B7" s="19">
        <v>131</v>
      </c>
      <c r="C7" s="53" t="s">
        <v>52</v>
      </c>
      <c r="D7" s="53" t="s">
        <v>51</v>
      </c>
      <c r="E7" s="53" t="s">
        <v>51</v>
      </c>
      <c r="F7" s="53" t="s">
        <v>52</v>
      </c>
      <c r="G7" s="53" t="s">
        <v>51</v>
      </c>
      <c r="H7" s="53" t="s">
        <v>51</v>
      </c>
      <c r="I7" s="55" t="s">
        <v>52</v>
      </c>
      <c r="J7" s="53" t="s">
        <v>51</v>
      </c>
      <c r="K7" s="53" t="s">
        <v>51</v>
      </c>
      <c r="L7" s="53" t="s">
        <v>52</v>
      </c>
      <c r="M7" s="53" t="s">
        <v>51</v>
      </c>
      <c r="N7" s="53" t="s">
        <v>51</v>
      </c>
      <c r="O7" s="56" t="s">
        <v>52</v>
      </c>
      <c r="P7" s="53" t="s">
        <v>51</v>
      </c>
      <c r="Q7" s="53" t="s">
        <v>50</v>
      </c>
      <c r="R7" s="53" t="s">
        <v>52</v>
      </c>
      <c r="S7" s="53" t="s">
        <v>51</v>
      </c>
      <c r="T7" s="53" t="s">
        <v>51</v>
      </c>
      <c r="U7" s="53" t="s">
        <v>52</v>
      </c>
      <c r="V7" s="53" t="s">
        <v>51</v>
      </c>
      <c r="W7" s="53" t="s">
        <v>51</v>
      </c>
      <c r="X7" s="31" t="str">
        <f>IF(AD7&gt;=0.55,"Низкий",IF(AB7&gt;=0.55,"Оптимальный",IF(AC7&gt;0.45,"Достаточный")))</f>
        <v>Низкий</v>
      </c>
      <c r="Y7" s="31" t="str">
        <f>IF(AQ7&gt;=0.55,"Низкий",IF(AO7&gt;=0.55,"Оптимальный",IF(AP7&gt;0.45,"Достаточный")))</f>
        <v>Достаточный</v>
      </c>
      <c r="Z7" s="31" t="str">
        <f>IF(BD7&gt;=0.55,"Низкий",IF(BB7&gt;=0.55,"Оптимальный",IF(BC7&gt;0.45,"Достаточный")))</f>
        <v>Достаточный</v>
      </c>
      <c r="AA7" s="15"/>
      <c r="AB7" s="7">
        <f>COUNTIF(AF7:AL7,AB$5)/7</f>
        <v>0</v>
      </c>
      <c r="AC7" s="7">
        <f>COUNTIF(AF7:AL7,AC$5)/7</f>
        <v>0</v>
      </c>
      <c r="AD7" s="7">
        <f>COUNTIF(AF7:AL7,AD$5)/7</f>
        <v>1</v>
      </c>
      <c r="AE7" s="14"/>
      <c r="AF7" s="5" t="str">
        <f>F7</f>
        <v>Н</v>
      </c>
      <c r="AG7" s="5" t="str">
        <f>I7</f>
        <v>Н</v>
      </c>
      <c r="AH7" s="5" t="str">
        <f>I7</f>
        <v>Н</v>
      </c>
      <c r="AI7" s="5" t="str">
        <f>L7</f>
        <v>Н</v>
      </c>
      <c r="AJ7" s="5" t="str">
        <f>O7</f>
        <v>Н</v>
      </c>
      <c r="AK7" s="5" t="str">
        <f>R7</f>
        <v>Н</v>
      </c>
      <c r="AL7" s="5" t="str">
        <f>U7</f>
        <v>Н</v>
      </c>
      <c r="AM7" s="20" t="str">
        <f>X7</f>
        <v>Низкий</v>
      </c>
      <c r="AN7" s="14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14"/>
      <c r="AS7" s="5" t="str">
        <f t="shared" ref="AS7:AS43" si="0">D7</f>
        <v>Д</v>
      </c>
      <c r="AT7" s="5" t="str">
        <f t="shared" ref="AT7:AT43" si="1">G7</f>
        <v>Д</v>
      </c>
      <c r="AU7" s="5" t="str">
        <f t="shared" ref="AU7:AU43" si="2">J7</f>
        <v>Д</v>
      </c>
      <c r="AV7" s="5" t="str">
        <f t="shared" ref="AV7:AV43" si="3">M7</f>
        <v>Д</v>
      </c>
      <c r="AW7" s="5" t="str">
        <f t="shared" ref="AW7:AW43" si="4">P7</f>
        <v>Д</v>
      </c>
      <c r="AX7" s="5" t="str">
        <f t="shared" ref="AX7:AX43" si="5">S7</f>
        <v>Д</v>
      </c>
      <c r="AY7" s="5" t="str">
        <f t="shared" ref="AY7:AY43" si="6">V7</f>
        <v>Д</v>
      </c>
      <c r="AZ7" s="20" t="str">
        <f>Y7</f>
        <v>Достаточный</v>
      </c>
      <c r="BA7" s="14"/>
      <c r="BB7" s="7">
        <f>COUNTIF(BF7:BL7,BB$5)/7</f>
        <v>0.14285714285714285</v>
      </c>
      <c r="BC7" s="7">
        <f>COUNTIF(BF8:BL8,BC$5)/7</f>
        <v>0.8571428571428571</v>
      </c>
      <c r="BD7" s="7">
        <f>COUNTIF(BF7:BL7,BD5)/7</f>
        <v>0</v>
      </c>
      <c r="BE7" s="14"/>
      <c r="BF7" s="5" t="str">
        <f t="shared" ref="BF7:BF43" si="7">E7</f>
        <v>Д</v>
      </c>
      <c r="BG7" s="5" t="str">
        <f t="shared" ref="BG7:BG43" si="8">H7</f>
        <v>Д</v>
      </c>
      <c r="BH7" s="5" t="str">
        <f t="shared" ref="BH7:BH43" si="9">K7</f>
        <v>Д</v>
      </c>
      <c r="BI7" s="5" t="str">
        <f t="shared" ref="BI7:BI43" si="10">N7</f>
        <v>Д</v>
      </c>
      <c r="BJ7" s="5" t="str">
        <f t="shared" ref="BJ7:BJ43" si="11">Q7</f>
        <v>О</v>
      </c>
      <c r="BK7" s="5" t="str">
        <f t="shared" ref="BK7:BK43" si="12">T7</f>
        <v>Д</v>
      </c>
      <c r="BL7" s="5" t="str">
        <f t="shared" ref="BL7:BL43" si="13">W7</f>
        <v>Д</v>
      </c>
      <c r="BM7" s="20" t="str">
        <f>Z7</f>
        <v>Достаточный</v>
      </c>
      <c r="BN7" s="3"/>
    </row>
    <row r="8" spans="1:66" ht="15.5" x14ac:dyDescent="0.35">
      <c r="A8" s="11">
        <f>'Физическое развитие'!A8</f>
        <v>2</v>
      </c>
      <c r="B8" s="19">
        <v>132</v>
      </c>
      <c r="C8" s="53" t="s">
        <v>52</v>
      </c>
      <c r="D8" s="53" t="s">
        <v>51</v>
      </c>
      <c r="E8" s="53" t="s">
        <v>50</v>
      </c>
      <c r="F8" s="53" t="s">
        <v>52</v>
      </c>
      <c r="G8" s="53" t="s">
        <v>52</v>
      </c>
      <c r="H8" s="53" t="s">
        <v>51</v>
      </c>
      <c r="I8" s="53" t="s">
        <v>52</v>
      </c>
      <c r="J8" s="53" t="s">
        <v>52</v>
      </c>
      <c r="K8" s="53" t="s">
        <v>51</v>
      </c>
      <c r="L8" s="53" t="s">
        <v>52</v>
      </c>
      <c r="M8" s="53" t="s">
        <v>52</v>
      </c>
      <c r="N8" s="53" t="s">
        <v>51</v>
      </c>
      <c r="O8" s="53" t="s">
        <v>52</v>
      </c>
      <c r="P8" s="53" t="s">
        <v>52</v>
      </c>
      <c r="Q8" s="53" t="s">
        <v>51</v>
      </c>
      <c r="R8" s="53" t="s">
        <v>52</v>
      </c>
      <c r="S8" s="53" t="s">
        <v>52</v>
      </c>
      <c r="T8" s="53" t="s">
        <v>51</v>
      </c>
      <c r="U8" s="53" t="s">
        <v>52</v>
      </c>
      <c r="V8" s="53" t="s">
        <v>52</v>
      </c>
      <c r="W8" s="53" t="s">
        <v>51</v>
      </c>
      <c r="X8" s="31" t="str">
        <f t="shared" ref="X8:X43" si="14">IF(AD8&gt;=0.55,"Низкий",IF(AB8&gt;=0.55,"Оптимальный",IF(AC8&gt;0.45,"Достаточный")))</f>
        <v>Низкий</v>
      </c>
      <c r="Y8" s="31" t="str">
        <f t="shared" ref="Y8:Y43" si="15">IF(AQ8&gt;=0.55,"Низкий",IF(AO8&gt;=0.55,"Оптимальный",IF(AP8&gt;0.45,"Достаточный")))</f>
        <v>Низкий</v>
      </c>
      <c r="Z8" s="31" t="str">
        <f t="shared" ref="Z8:Z43" si="16">IF(BD8&gt;=0.55,"Низкий",IF(BB8&gt;=0.55,"Оптимальный",IF(BC8&gt;0.45,"Достаточный")))</f>
        <v>Достаточный</v>
      </c>
      <c r="AA8" s="15"/>
      <c r="AB8" s="7">
        <f t="shared" ref="AB8:AB43" si="17">COUNTIF(AF8:AL8,AB$5)/7</f>
        <v>0</v>
      </c>
      <c r="AC8" s="7">
        <f t="shared" ref="AC8:AC43" si="18">COUNTIF(AF8:AL8,AC$5)/7</f>
        <v>0</v>
      </c>
      <c r="AD8" s="7">
        <f t="shared" ref="AD8:AD43" si="19">COUNTIF(AF8:AL8,AD$5)/7</f>
        <v>1</v>
      </c>
      <c r="AE8" s="14"/>
      <c r="AF8" s="5" t="str">
        <f>F8</f>
        <v>Н</v>
      </c>
      <c r="AG8" s="5" t="str">
        <f t="shared" ref="AG8:AG43" si="20">I8</f>
        <v>Н</v>
      </c>
      <c r="AH8" s="5" t="str">
        <f t="shared" ref="AH8:AH43" si="21">I8</f>
        <v>Н</v>
      </c>
      <c r="AI8" s="5" t="str">
        <f t="shared" ref="AI8:AI43" si="22">L8</f>
        <v>Н</v>
      </c>
      <c r="AJ8" s="5" t="str">
        <f t="shared" ref="AJ8:AJ43" si="23">O8</f>
        <v>Н</v>
      </c>
      <c r="AK8" s="5" t="str">
        <f>R8</f>
        <v>Н</v>
      </c>
      <c r="AL8" s="5" t="str">
        <f t="shared" ref="AL8:AL43" si="24">U8</f>
        <v>Н</v>
      </c>
      <c r="AM8" s="20" t="str">
        <f t="shared" ref="AM8:AM43" si="25">X8</f>
        <v>Низкий</v>
      </c>
      <c r="AN8" s="14"/>
      <c r="AO8" s="7">
        <f t="shared" ref="AO8:AO43" si="26">COUNTIF(AS8:AY8,AO$5)/7</f>
        <v>0</v>
      </c>
      <c r="AP8" s="7">
        <f t="shared" ref="AP8:AP43" si="27">COUNTIF(AS8:AY8,AP$5)/7</f>
        <v>0.14285714285714285</v>
      </c>
      <c r="AQ8" s="7">
        <f t="shared" ref="AQ8:AQ43" si="28">COUNTIF(AS8:AY8,AQ$5)/7</f>
        <v>0.8571428571428571</v>
      </c>
      <c r="AR8" s="14"/>
      <c r="AS8" s="5" t="str">
        <f t="shared" si="0"/>
        <v>Д</v>
      </c>
      <c r="AT8" s="5" t="str">
        <f t="shared" si="1"/>
        <v>Н</v>
      </c>
      <c r="AU8" s="5" t="str">
        <f t="shared" si="2"/>
        <v>Н</v>
      </c>
      <c r="AV8" s="5" t="str">
        <f t="shared" si="3"/>
        <v>Н</v>
      </c>
      <c r="AW8" s="5" t="str">
        <f t="shared" si="4"/>
        <v>Н</v>
      </c>
      <c r="AX8" s="5" t="str">
        <f t="shared" si="5"/>
        <v>Н</v>
      </c>
      <c r="AY8" s="5" t="str">
        <f t="shared" si="6"/>
        <v>Н</v>
      </c>
      <c r="AZ8" s="20" t="str">
        <f t="shared" ref="AZ8:AZ43" si="29">Y8</f>
        <v>Низкий</v>
      </c>
      <c r="BA8" s="14"/>
      <c r="BB8" s="7">
        <f t="shared" ref="BB8:BB43" si="30">COUNTIF(BF8:BL8,BB$5)/7</f>
        <v>0.14285714285714285</v>
      </c>
      <c r="BC8" s="7">
        <f>COUNTIF(BF8:BL8,BC$5)/7</f>
        <v>0.8571428571428571</v>
      </c>
      <c r="BD8" s="7">
        <f>COUNTIF(BF8:BL8,BD5)/7</f>
        <v>0</v>
      </c>
      <c r="BE8" s="14"/>
      <c r="BF8" s="5" t="str">
        <f t="shared" si="7"/>
        <v>О</v>
      </c>
      <c r="BG8" s="5" t="str">
        <f t="shared" si="8"/>
        <v>Д</v>
      </c>
      <c r="BH8" s="5" t="str">
        <f t="shared" si="9"/>
        <v>Д</v>
      </c>
      <c r="BI8" s="5" t="str">
        <f t="shared" si="10"/>
        <v>Д</v>
      </c>
      <c r="BJ8" s="5" t="str">
        <f t="shared" si="11"/>
        <v>Д</v>
      </c>
      <c r="BK8" s="5" t="str">
        <f t="shared" si="12"/>
        <v>Д</v>
      </c>
      <c r="BL8" s="5" t="str">
        <f t="shared" si="13"/>
        <v>Д</v>
      </c>
      <c r="BM8" s="20" t="str">
        <f t="shared" ref="BM8:BM43" si="31">Z8</f>
        <v>Достаточный</v>
      </c>
      <c r="BN8" s="3"/>
    </row>
    <row r="9" spans="1:66" ht="21" customHeight="1" x14ac:dyDescent="0.35">
      <c r="A9" s="11">
        <f>'Физическое развитие'!A9</f>
        <v>3</v>
      </c>
      <c r="B9" s="19">
        <v>133</v>
      </c>
      <c r="C9" s="53" t="s">
        <v>52</v>
      </c>
      <c r="D9" s="53" t="s">
        <v>52</v>
      </c>
      <c r="E9" s="53" t="s">
        <v>51</v>
      </c>
      <c r="F9" s="53" t="s">
        <v>52</v>
      </c>
      <c r="G9" s="53" t="s">
        <v>51</v>
      </c>
      <c r="H9" s="53" t="s">
        <v>51</v>
      </c>
      <c r="I9" s="53" t="s">
        <v>52</v>
      </c>
      <c r="J9" s="53" t="s">
        <v>51</v>
      </c>
      <c r="K9" s="53" t="s">
        <v>51</v>
      </c>
      <c r="L9" s="53" t="s">
        <v>52</v>
      </c>
      <c r="M9" s="53" t="s">
        <v>51</v>
      </c>
      <c r="N9" s="53" t="s">
        <v>51</v>
      </c>
      <c r="O9" s="53" t="s">
        <v>52</v>
      </c>
      <c r="P9" s="53" t="s">
        <v>51</v>
      </c>
      <c r="Q9" s="53" t="s">
        <v>51</v>
      </c>
      <c r="R9" s="53" t="s">
        <v>52</v>
      </c>
      <c r="S9" s="53" t="s">
        <v>52</v>
      </c>
      <c r="T9" s="53" t="s">
        <v>51</v>
      </c>
      <c r="U9" s="53" t="s">
        <v>52</v>
      </c>
      <c r="V9" s="53" t="s">
        <v>51</v>
      </c>
      <c r="W9" s="53" t="s">
        <v>51</v>
      </c>
      <c r="X9" s="31" t="str">
        <f t="shared" si="14"/>
        <v>Низкий</v>
      </c>
      <c r="Y9" s="31" t="str">
        <f t="shared" si="15"/>
        <v>Достаточный</v>
      </c>
      <c r="Z9" s="31" t="str">
        <f t="shared" si="16"/>
        <v>Достаточный</v>
      </c>
      <c r="AA9" s="15"/>
      <c r="AB9" s="7">
        <f t="shared" si="17"/>
        <v>0</v>
      </c>
      <c r="AC9" s="7">
        <f>COUNTIF(AF9:AL9,AC$5)/7</f>
        <v>0</v>
      </c>
      <c r="AD9" s="7">
        <f t="shared" si="19"/>
        <v>1</v>
      </c>
      <c r="AE9" s="14"/>
      <c r="AF9" s="5" t="str">
        <f>F9</f>
        <v>Н</v>
      </c>
      <c r="AG9" s="5" t="str">
        <f t="shared" si="20"/>
        <v>Н</v>
      </c>
      <c r="AH9" s="5" t="str">
        <f t="shared" si="21"/>
        <v>Н</v>
      </c>
      <c r="AI9" s="5" t="str">
        <f t="shared" si="22"/>
        <v>Н</v>
      </c>
      <c r="AJ9" s="5" t="str">
        <f t="shared" si="23"/>
        <v>Н</v>
      </c>
      <c r="AK9" s="5" t="str">
        <f t="shared" ref="AK9:AK43" si="32">R9</f>
        <v>Н</v>
      </c>
      <c r="AL9" s="5" t="str">
        <f t="shared" si="24"/>
        <v>Н</v>
      </c>
      <c r="AM9" s="20" t="str">
        <f t="shared" si="25"/>
        <v>Низкий</v>
      </c>
      <c r="AN9" s="14"/>
      <c r="AO9" s="7">
        <f t="shared" si="26"/>
        <v>0</v>
      </c>
      <c r="AP9" s="7">
        <f t="shared" si="27"/>
        <v>0.7142857142857143</v>
      </c>
      <c r="AQ9" s="7">
        <f t="shared" si="28"/>
        <v>0.2857142857142857</v>
      </c>
      <c r="AR9" s="14"/>
      <c r="AS9" s="5" t="str">
        <f t="shared" si="0"/>
        <v>Н</v>
      </c>
      <c r="AT9" s="5" t="str">
        <f t="shared" si="1"/>
        <v>Д</v>
      </c>
      <c r="AU9" s="5" t="str">
        <f t="shared" si="2"/>
        <v>Д</v>
      </c>
      <c r="AV9" s="5" t="str">
        <f t="shared" si="3"/>
        <v>Д</v>
      </c>
      <c r="AW9" s="5" t="str">
        <f t="shared" si="4"/>
        <v>Д</v>
      </c>
      <c r="AX9" s="5" t="str">
        <f t="shared" si="5"/>
        <v>Н</v>
      </c>
      <c r="AY9" s="5" t="str">
        <f t="shared" si="6"/>
        <v>Д</v>
      </c>
      <c r="AZ9" s="20" t="str">
        <f t="shared" si="29"/>
        <v>Достаточный</v>
      </c>
      <c r="BA9" s="14"/>
      <c r="BB9" s="7">
        <f t="shared" si="30"/>
        <v>0</v>
      </c>
      <c r="BC9" s="7">
        <f t="shared" ref="BC9:BC43" si="33">COUNTIF(BF9:BL9,BC$5)/7</f>
        <v>1</v>
      </c>
      <c r="BD9" s="7">
        <f>COUNTIF(BF9:BL9,BD5)/7</f>
        <v>0</v>
      </c>
      <c r="BE9" s="14"/>
      <c r="BF9" s="5" t="str">
        <f t="shared" si="7"/>
        <v>Д</v>
      </c>
      <c r="BG9" s="5" t="str">
        <f t="shared" si="8"/>
        <v>Д</v>
      </c>
      <c r="BH9" s="5" t="str">
        <f t="shared" si="9"/>
        <v>Д</v>
      </c>
      <c r="BI9" s="5" t="str">
        <f t="shared" si="10"/>
        <v>Д</v>
      </c>
      <c r="BJ9" s="5" t="str">
        <f t="shared" si="11"/>
        <v>Д</v>
      </c>
      <c r="BK9" s="5" t="str">
        <f t="shared" si="12"/>
        <v>Д</v>
      </c>
      <c r="BL9" s="5" t="str">
        <f t="shared" si="13"/>
        <v>Д</v>
      </c>
      <c r="BM9" s="20" t="str">
        <f t="shared" si="31"/>
        <v>Достаточный</v>
      </c>
      <c r="BN9" s="3"/>
    </row>
    <row r="10" spans="1:66" ht="15.5" x14ac:dyDescent="0.35">
      <c r="A10" s="11">
        <f>'Физическое развитие'!A10</f>
        <v>4</v>
      </c>
      <c r="B10" s="19">
        <v>134</v>
      </c>
      <c r="C10" s="53" t="s">
        <v>51</v>
      </c>
      <c r="D10" s="53" t="s">
        <v>51</v>
      </c>
      <c r="E10" s="53" t="s">
        <v>50</v>
      </c>
      <c r="F10" s="53" t="s">
        <v>51</v>
      </c>
      <c r="G10" s="53" t="s">
        <v>51</v>
      </c>
      <c r="H10" s="53" t="s">
        <v>50</v>
      </c>
      <c r="I10" s="53" t="s">
        <v>51</v>
      </c>
      <c r="J10" s="53" t="s">
        <v>51</v>
      </c>
      <c r="K10" s="53" t="s">
        <v>50</v>
      </c>
      <c r="L10" s="53" t="s">
        <v>51</v>
      </c>
      <c r="M10" s="53" t="s">
        <v>51</v>
      </c>
      <c r="N10" s="53" t="s">
        <v>50</v>
      </c>
      <c r="O10" s="53" t="s">
        <v>51</v>
      </c>
      <c r="P10" s="53" t="s">
        <v>51</v>
      </c>
      <c r="Q10" s="53" t="s">
        <v>50</v>
      </c>
      <c r="R10" s="53" t="s">
        <v>51</v>
      </c>
      <c r="S10" s="53" t="s">
        <v>51</v>
      </c>
      <c r="T10" s="53" t="s">
        <v>50</v>
      </c>
      <c r="U10" s="53" t="s">
        <v>51</v>
      </c>
      <c r="V10" s="53" t="s">
        <v>51</v>
      </c>
      <c r="W10" s="53" t="s">
        <v>50</v>
      </c>
      <c r="X10" s="31" t="str">
        <f t="shared" si="14"/>
        <v>Достаточный</v>
      </c>
      <c r="Y10" s="31" t="str">
        <f t="shared" si="15"/>
        <v>Достаточный</v>
      </c>
      <c r="Z10" s="31" t="str">
        <f t="shared" si="16"/>
        <v>Оптимальный</v>
      </c>
      <c r="AA10" s="15"/>
      <c r="AB10" s="7">
        <f t="shared" si="17"/>
        <v>0</v>
      </c>
      <c r="AC10" s="7">
        <f>COUNTIF(AF10:AL10,AC$5)/7</f>
        <v>1</v>
      </c>
      <c r="AD10" s="7">
        <f>COUNTIF(AF10:AL10,AD$5)/7</f>
        <v>0</v>
      </c>
      <c r="AE10" s="14"/>
      <c r="AF10" s="5" t="str">
        <f t="shared" ref="AF10:AF43" si="34">F10</f>
        <v>Д</v>
      </c>
      <c r="AG10" s="5" t="str">
        <f t="shared" si="20"/>
        <v>Д</v>
      </c>
      <c r="AH10" s="5" t="str">
        <f t="shared" si="21"/>
        <v>Д</v>
      </c>
      <c r="AI10" s="5" t="str">
        <f t="shared" si="22"/>
        <v>Д</v>
      </c>
      <c r="AJ10" s="5" t="str">
        <f t="shared" si="23"/>
        <v>Д</v>
      </c>
      <c r="AK10" s="5" t="str">
        <f t="shared" si="32"/>
        <v>Д</v>
      </c>
      <c r="AL10" s="5" t="str">
        <f t="shared" si="24"/>
        <v>Д</v>
      </c>
      <c r="AM10" s="20" t="str">
        <f t="shared" si="25"/>
        <v>Достаточный</v>
      </c>
      <c r="AN10" s="14"/>
      <c r="AO10" s="7">
        <f t="shared" si="26"/>
        <v>0</v>
      </c>
      <c r="AP10" s="7">
        <f t="shared" si="27"/>
        <v>1</v>
      </c>
      <c r="AQ10" s="7">
        <f t="shared" si="28"/>
        <v>0</v>
      </c>
      <c r="AR10" s="14"/>
      <c r="AS10" s="5" t="str">
        <f t="shared" si="0"/>
        <v>Д</v>
      </c>
      <c r="AT10" s="5" t="str">
        <f t="shared" si="1"/>
        <v>Д</v>
      </c>
      <c r="AU10" s="5" t="str">
        <f t="shared" si="2"/>
        <v>Д</v>
      </c>
      <c r="AV10" s="5" t="str">
        <f t="shared" si="3"/>
        <v>Д</v>
      </c>
      <c r="AW10" s="5" t="str">
        <f t="shared" si="4"/>
        <v>Д</v>
      </c>
      <c r="AX10" s="5" t="str">
        <f t="shared" si="5"/>
        <v>Д</v>
      </c>
      <c r="AY10" s="5" t="str">
        <f t="shared" si="6"/>
        <v>Д</v>
      </c>
      <c r="AZ10" s="20" t="str">
        <f t="shared" si="29"/>
        <v>Достаточный</v>
      </c>
      <c r="BA10" s="14"/>
      <c r="BB10" s="7">
        <f t="shared" si="30"/>
        <v>1</v>
      </c>
      <c r="BC10" s="7">
        <f t="shared" si="33"/>
        <v>0</v>
      </c>
      <c r="BD10" s="7">
        <f>COUNTIF(BF10:BL10,BD5)/7</f>
        <v>0</v>
      </c>
      <c r="BE10" s="14"/>
      <c r="BF10" s="5" t="str">
        <f t="shared" si="7"/>
        <v>О</v>
      </c>
      <c r="BG10" s="5" t="str">
        <f t="shared" si="8"/>
        <v>О</v>
      </c>
      <c r="BH10" s="5" t="str">
        <f t="shared" si="9"/>
        <v>О</v>
      </c>
      <c r="BI10" s="5" t="str">
        <f t="shared" si="10"/>
        <v>О</v>
      </c>
      <c r="BJ10" s="5" t="str">
        <f t="shared" si="11"/>
        <v>О</v>
      </c>
      <c r="BK10" s="5" t="str">
        <f t="shared" si="12"/>
        <v>О</v>
      </c>
      <c r="BL10" s="5" t="str">
        <f t="shared" si="13"/>
        <v>О</v>
      </c>
      <c r="BM10" s="20" t="str">
        <f t="shared" si="31"/>
        <v>Оптимальный</v>
      </c>
      <c r="BN10" s="3"/>
    </row>
    <row r="11" spans="1:66" ht="15.5" x14ac:dyDescent="0.35">
      <c r="A11" s="11">
        <f>'Физическое развитие'!A11</f>
        <v>5</v>
      </c>
      <c r="B11" s="19">
        <v>135</v>
      </c>
      <c r="C11" s="53" t="s">
        <v>52</v>
      </c>
      <c r="D11" s="53" t="s">
        <v>51</v>
      </c>
      <c r="E11" s="53" t="s">
        <v>51</v>
      </c>
      <c r="F11" s="53" t="s">
        <v>52</v>
      </c>
      <c r="G11" s="53" t="s">
        <v>51</v>
      </c>
      <c r="H11" s="53" t="s">
        <v>51</v>
      </c>
      <c r="I11" s="53" t="s">
        <v>52</v>
      </c>
      <c r="J11" s="53" t="s">
        <v>51</v>
      </c>
      <c r="K11" s="53" t="s">
        <v>50</v>
      </c>
      <c r="L11" s="53" t="s">
        <v>52</v>
      </c>
      <c r="M11" s="53" t="s">
        <v>51</v>
      </c>
      <c r="N11" s="53" t="s">
        <v>51</v>
      </c>
      <c r="O11" s="53" t="s">
        <v>52</v>
      </c>
      <c r="P11" s="53" t="s">
        <v>51</v>
      </c>
      <c r="Q11" s="53" t="s">
        <v>51</v>
      </c>
      <c r="R11" s="53" t="s">
        <v>52</v>
      </c>
      <c r="S11" s="53" t="s">
        <v>51</v>
      </c>
      <c r="T11" s="53" t="s">
        <v>51</v>
      </c>
      <c r="U11" s="53" t="s">
        <v>52</v>
      </c>
      <c r="V11" s="53" t="s">
        <v>51</v>
      </c>
      <c r="W11" s="53" t="s">
        <v>51</v>
      </c>
      <c r="X11" s="31" t="str">
        <f t="shared" si="14"/>
        <v>Низкий</v>
      </c>
      <c r="Y11" s="31" t="str">
        <f t="shared" si="15"/>
        <v>Достаточный</v>
      </c>
      <c r="Z11" s="31" t="str">
        <f t="shared" si="16"/>
        <v>Достаточный</v>
      </c>
      <c r="AA11" s="15"/>
      <c r="AB11" s="7">
        <f t="shared" si="17"/>
        <v>0</v>
      </c>
      <c r="AC11" s="7">
        <f t="shared" si="18"/>
        <v>0</v>
      </c>
      <c r="AD11" s="7">
        <f t="shared" si="19"/>
        <v>1</v>
      </c>
      <c r="AE11" s="14"/>
      <c r="AF11" s="5" t="str">
        <f t="shared" si="34"/>
        <v>Н</v>
      </c>
      <c r="AG11" s="5" t="str">
        <f t="shared" si="20"/>
        <v>Н</v>
      </c>
      <c r="AH11" s="5" t="str">
        <f t="shared" si="21"/>
        <v>Н</v>
      </c>
      <c r="AI11" s="5" t="str">
        <f t="shared" si="22"/>
        <v>Н</v>
      </c>
      <c r="AJ11" s="5" t="str">
        <f t="shared" si="23"/>
        <v>Н</v>
      </c>
      <c r="AK11" s="5" t="str">
        <f t="shared" si="32"/>
        <v>Н</v>
      </c>
      <c r="AL11" s="5" t="str">
        <f t="shared" si="24"/>
        <v>Н</v>
      </c>
      <c r="AM11" s="20" t="str">
        <f t="shared" si="25"/>
        <v>Низкий</v>
      </c>
      <c r="AN11" s="14"/>
      <c r="AO11" s="7">
        <f t="shared" si="26"/>
        <v>0</v>
      </c>
      <c r="AP11" s="7">
        <f>COUNTIF(AS11:AY11,AP$5)/7</f>
        <v>1</v>
      </c>
      <c r="AQ11" s="7">
        <f t="shared" si="28"/>
        <v>0</v>
      </c>
      <c r="AR11" s="14"/>
      <c r="AS11" s="5" t="str">
        <f t="shared" si="0"/>
        <v>Д</v>
      </c>
      <c r="AT11" s="5" t="str">
        <f t="shared" si="1"/>
        <v>Д</v>
      </c>
      <c r="AU11" s="5" t="str">
        <f t="shared" si="2"/>
        <v>Д</v>
      </c>
      <c r="AV11" s="5" t="str">
        <f t="shared" si="3"/>
        <v>Д</v>
      </c>
      <c r="AW11" s="5" t="str">
        <f t="shared" si="4"/>
        <v>Д</v>
      </c>
      <c r="AX11" s="5" t="str">
        <f t="shared" si="5"/>
        <v>Д</v>
      </c>
      <c r="AY11" s="5" t="str">
        <f t="shared" si="6"/>
        <v>Д</v>
      </c>
      <c r="AZ11" s="20" t="str">
        <f t="shared" si="29"/>
        <v>Достаточный</v>
      </c>
      <c r="BA11" s="14"/>
      <c r="BB11" s="7">
        <f t="shared" si="30"/>
        <v>0.14285714285714285</v>
      </c>
      <c r="BC11" s="7">
        <f t="shared" si="33"/>
        <v>0.8571428571428571</v>
      </c>
      <c r="BD11" s="7">
        <f>COUNTIF(BF11:BL11,BD5)/7</f>
        <v>0</v>
      </c>
      <c r="BE11" s="14"/>
      <c r="BF11" s="5" t="str">
        <f t="shared" si="7"/>
        <v>Д</v>
      </c>
      <c r="BG11" s="5" t="str">
        <f t="shared" si="8"/>
        <v>Д</v>
      </c>
      <c r="BH11" s="5" t="str">
        <f t="shared" si="9"/>
        <v>О</v>
      </c>
      <c r="BI11" s="5" t="str">
        <f t="shared" si="10"/>
        <v>Д</v>
      </c>
      <c r="BJ11" s="5" t="str">
        <f t="shared" si="11"/>
        <v>Д</v>
      </c>
      <c r="BK11" s="5" t="str">
        <f t="shared" si="12"/>
        <v>Д</v>
      </c>
      <c r="BL11" s="5" t="str">
        <f t="shared" si="13"/>
        <v>Д</v>
      </c>
      <c r="BM11" s="20" t="str">
        <f t="shared" si="31"/>
        <v>Достаточный</v>
      </c>
      <c r="BN11" s="3"/>
    </row>
    <row r="12" spans="1:66" ht="21" customHeight="1" x14ac:dyDescent="0.35">
      <c r="A12" s="11">
        <f>'Физическое развитие'!A12</f>
        <v>6</v>
      </c>
      <c r="B12" s="19">
        <v>136</v>
      </c>
      <c r="C12" s="53" t="s">
        <v>52</v>
      </c>
      <c r="D12" s="53" t="s">
        <v>52</v>
      </c>
      <c r="E12" s="53" t="s">
        <v>51</v>
      </c>
      <c r="F12" s="53" t="s">
        <v>52</v>
      </c>
      <c r="G12" s="53" t="s">
        <v>52</v>
      </c>
      <c r="H12" s="53" t="s">
        <v>51</v>
      </c>
      <c r="I12" s="53" t="s">
        <v>52</v>
      </c>
      <c r="J12" s="53" t="s">
        <v>52</v>
      </c>
      <c r="K12" s="53" t="s">
        <v>51</v>
      </c>
      <c r="L12" s="53" t="s">
        <v>52</v>
      </c>
      <c r="M12" s="53" t="s">
        <v>52</v>
      </c>
      <c r="N12" s="53" t="s">
        <v>51</v>
      </c>
      <c r="O12" s="53" t="s">
        <v>52</v>
      </c>
      <c r="P12" s="53" t="s">
        <v>52</v>
      </c>
      <c r="Q12" s="53" t="s">
        <v>51</v>
      </c>
      <c r="R12" s="53" t="s">
        <v>52</v>
      </c>
      <c r="S12" s="53" t="s">
        <v>52</v>
      </c>
      <c r="T12" s="53" t="s">
        <v>51</v>
      </c>
      <c r="U12" s="53" t="s">
        <v>52</v>
      </c>
      <c r="V12" s="53" t="s">
        <v>52</v>
      </c>
      <c r="W12" s="53" t="s">
        <v>51</v>
      </c>
      <c r="X12" s="31" t="str">
        <f t="shared" si="14"/>
        <v>Низкий</v>
      </c>
      <c r="Y12" s="31" t="str">
        <f t="shared" si="15"/>
        <v>Низкий</v>
      </c>
      <c r="Z12" s="31" t="str">
        <f t="shared" si="16"/>
        <v>Достаточный</v>
      </c>
      <c r="AA12" s="15"/>
      <c r="AB12" s="7">
        <f t="shared" si="17"/>
        <v>0</v>
      </c>
      <c r="AC12" s="7">
        <f t="shared" si="18"/>
        <v>0</v>
      </c>
      <c r="AD12" s="7">
        <f t="shared" si="19"/>
        <v>1</v>
      </c>
      <c r="AE12" s="14"/>
      <c r="AF12" s="5" t="str">
        <f t="shared" si="34"/>
        <v>Н</v>
      </c>
      <c r="AG12" s="5" t="str">
        <f t="shared" si="20"/>
        <v>Н</v>
      </c>
      <c r="AH12" s="5" t="str">
        <f t="shared" si="21"/>
        <v>Н</v>
      </c>
      <c r="AI12" s="5" t="str">
        <f t="shared" si="22"/>
        <v>Н</v>
      </c>
      <c r="AJ12" s="5" t="str">
        <f t="shared" si="23"/>
        <v>Н</v>
      </c>
      <c r="AK12" s="5" t="str">
        <f t="shared" si="32"/>
        <v>Н</v>
      </c>
      <c r="AL12" s="5" t="str">
        <f t="shared" si="24"/>
        <v>Н</v>
      </c>
      <c r="AM12" s="20" t="str">
        <f t="shared" si="25"/>
        <v>Низкий</v>
      </c>
      <c r="AN12" s="14"/>
      <c r="AO12" s="7">
        <f t="shared" si="26"/>
        <v>0</v>
      </c>
      <c r="AP12" s="7">
        <f t="shared" si="27"/>
        <v>0</v>
      </c>
      <c r="AQ12" s="7">
        <f t="shared" si="28"/>
        <v>1</v>
      </c>
      <c r="AR12" s="14"/>
      <c r="AS12" s="5" t="str">
        <f t="shared" si="0"/>
        <v>Н</v>
      </c>
      <c r="AT12" s="5" t="str">
        <f t="shared" si="1"/>
        <v>Н</v>
      </c>
      <c r="AU12" s="5" t="str">
        <f t="shared" si="2"/>
        <v>Н</v>
      </c>
      <c r="AV12" s="5" t="str">
        <f t="shared" si="3"/>
        <v>Н</v>
      </c>
      <c r="AW12" s="5" t="str">
        <f t="shared" si="4"/>
        <v>Н</v>
      </c>
      <c r="AX12" s="5" t="str">
        <f t="shared" si="5"/>
        <v>Н</v>
      </c>
      <c r="AY12" s="5" t="str">
        <f t="shared" si="6"/>
        <v>Н</v>
      </c>
      <c r="AZ12" s="20" t="str">
        <f t="shared" si="29"/>
        <v>Низкий</v>
      </c>
      <c r="BA12" s="14"/>
      <c r="BB12" s="7">
        <f t="shared" si="30"/>
        <v>0</v>
      </c>
      <c r="BC12" s="7">
        <f t="shared" si="33"/>
        <v>1</v>
      </c>
      <c r="BD12" s="7">
        <f>COUNTIF(BF12:BL12,BD5)/7</f>
        <v>0</v>
      </c>
      <c r="BE12" s="14"/>
      <c r="BF12" s="5" t="str">
        <f t="shared" si="7"/>
        <v>Д</v>
      </c>
      <c r="BG12" s="5" t="str">
        <f t="shared" si="8"/>
        <v>Д</v>
      </c>
      <c r="BH12" s="5" t="str">
        <f t="shared" si="9"/>
        <v>Д</v>
      </c>
      <c r="BI12" s="5" t="str">
        <f t="shared" si="10"/>
        <v>Д</v>
      </c>
      <c r="BJ12" s="5" t="str">
        <f t="shared" si="11"/>
        <v>Д</v>
      </c>
      <c r="BK12" s="5" t="str">
        <f t="shared" si="12"/>
        <v>Д</v>
      </c>
      <c r="BL12" s="5" t="str">
        <f t="shared" si="13"/>
        <v>Д</v>
      </c>
      <c r="BM12" s="20" t="str">
        <f t="shared" si="31"/>
        <v>Достаточный</v>
      </c>
      <c r="BN12" s="3"/>
    </row>
    <row r="13" spans="1:66" ht="15.5" x14ac:dyDescent="0.35">
      <c r="A13" s="11">
        <f>'Физическое развитие'!A13</f>
        <v>7</v>
      </c>
      <c r="B13" s="19">
        <v>137</v>
      </c>
      <c r="C13" s="53" t="s">
        <v>52</v>
      </c>
      <c r="D13" s="53" t="s">
        <v>51</v>
      </c>
      <c r="E13" s="53" t="s">
        <v>51</v>
      </c>
      <c r="F13" s="53" t="s">
        <v>52</v>
      </c>
      <c r="G13" s="53" t="s">
        <v>51</v>
      </c>
      <c r="H13" s="53" t="s">
        <v>51</v>
      </c>
      <c r="I13" s="53" t="s">
        <v>52</v>
      </c>
      <c r="J13" s="53" t="s">
        <v>51</v>
      </c>
      <c r="K13" s="53" t="s">
        <v>51</v>
      </c>
      <c r="L13" s="53" t="s">
        <v>52</v>
      </c>
      <c r="M13" s="53" t="s">
        <v>51</v>
      </c>
      <c r="N13" s="53" t="s">
        <v>51</v>
      </c>
      <c r="O13" s="53" t="s">
        <v>52</v>
      </c>
      <c r="P13" s="53" t="s">
        <v>51</v>
      </c>
      <c r="Q13" s="53" t="s">
        <v>50</v>
      </c>
      <c r="R13" s="53" t="s">
        <v>52</v>
      </c>
      <c r="S13" s="53" t="s">
        <v>51</v>
      </c>
      <c r="T13" s="53" t="s">
        <v>51</v>
      </c>
      <c r="U13" s="53" t="s">
        <v>52</v>
      </c>
      <c r="V13" s="53" t="s">
        <v>51</v>
      </c>
      <c r="W13" s="53" t="s">
        <v>51</v>
      </c>
      <c r="X13" s="31" t="str">
        <f t="shared" si="14"/>
        <v>Низкий</v>
      </c>
      <c r="Y13" s="31" t="str">
        <f t="shared" si="15"/>
        <v>Достаточный</v>
      </c>
      <c r="Z13" s="31" t="str">
        <f t="shared" si="16"/>
        <v>Достаточный</v>
      </c>
      <c r="AA13" s="15"/>
      <c r="AB13" s="7">
        <f t="shared" si="17"/>
        <v>0</v>
      </c>
      <c r="AC13" s="7">
        <f t="shared" si="18"/>
        <v>0</v>
      </c>
      <c r="AD13" s="7">
        <f t="shared" si="19"/>
        <v>1</v>
      </c>
      <c r="AE13" s="14"/>
      <c r="AF13" s="5" t="str">
        <f t="shared" si="34"/>
        <v>Н</v>
      </c>
      <c r="AG13" s="5" t="str">
        <f t="shared" si="20"/>
        <v>Н</v>
      </c>
      <c r="AH13" s="5" t="str">
        <f t="shared" si="21"/>
        <v>Н</v>
      </c>
      <c r="AI13" s="5" t="str">
        <f t="shared" si="22"/>
        <v>Н</v>
      </c>
      <c r="AJ13" s="5" t="str">
        <f t="shared" si="23"/>
        <v>Н</v>
      </c>
      <c r="AK13" s="5" t="str">
        <f t="shared" si="32"/>
        <v>Н</v>
      </c>
      <c r="AL13" s="5" t="str">
        <f t="shared" si="24"/>
        <v>Н</v>
      </c>
      <c r="AM13" s="20" t="str">
        <f t="shared" si="25"/>
        <v>Низкий</v>
      </c>
      <c r="AN13" s="14"/>
      <c r="AO13" s="7">
        <f t="shared" si="26"/>
        <v>0</v>
      </c>
      <c r="AP13" s="7">
        <f t="shared" si="27"/>
        <v>1</v>
      </c>
      <c r="AQ13" s="7">
        <f t="shared" si="28"/>
        <v>0</v>
      </c>
      <c r="AR13" s="14"/>
      <c r="AS13" s="5" t="str">
        <f t="shared" si="0"/>
        <v>Д</v>
      </c>
      <c r="AT13" s="5" t="str">
        <f t="shared" si="1"/>
        <v>Д</v>
      </c>
      <c r="AU13" s="5" t="str">
        <f t="shared" si="2"/>
        <v>Д</v>
      </c>
      <c r="AV13" s="5" t="str">
        <f t="shared" si="3"/>
        <v>Д</v>
      </c>
      <c r="AW13" s="5" t="str">
        <f t="shared" si="4"/>
        <v>Д</v>
      </c>
      <c r="AX13" s="5" t="str">
        <f t="shared" si="5"/>
        <v>Д</v>
      </c>
      <c r="AY13" s="5" t="str">
        <f t="shared" si="6"/>
        <v>Д</v>
      </c>
      <c r="AZ13" s="20" t="str">
        <f t="shared" si="29"/>
        <v>Достаточный</v>
      </c>
      <c r="BA13" s="14"/>
      <c r="BB13" s="7">
        <f t="shared" si="30"/>
        <v>0.14285714285714285</v>
      </c>
      <c r="BC13" s="7">
        <f t="shared" si="33"/>
        <v>0.8571428571428571</v>
      </c>
      <c r="BD13" s="7">
        <f>COUNTIF(BF13:BL13,BD5)/7</f>
        <v>0</v>
      </c>
      <c r="BE13" s="14"/>
      <c r="BF13" s="5" t="str">
        <f t="shared" si="7"/>
        <v>Д</v>
      </c>
      <c r="BG13" s="5" t="str">
        <f t="shared" si="8"/>
        <v>Д</v>
      </c>
      <c r="BH13" s="5" t="str">
        <f t="shared" si="9"/>
        <v>Д</v>
      </c>
      <c r="BI13" s="5" t="str">
        <f t="shared" si="10"/>
        <v>Д</v>
      </c>
      <c r="BJ13" s="5" t="str">
        <f t="shared" si="11"/>
        <v>О</v>
      </c>
      <c r="BK13" s="5" t="str">
        <f t="shared" si="12"/>
        <v>Д</v>
      </c>
      <c r="BL13" s="5" t="str">
        <f t="shared" si="13"/>
        <v>Д</v>
      </c>
      <c r="BM13" s="20" t="str">
        <f t="shared" si="31"/>
        <v>Достаточный</v>
      </c>
      <c r="BN13" s="3"/>
    </row>
    <row r="14" spans="1:66" ht="21" customHeight="1" x14ac:dyDescent="0.35">
      <c r="A14" s="11">
        <f>'Физическое развитие'!A14</f>
        <v>8</v>
      </c>
      <c r="B14" s="19">
        <v>138</v>
      </c>
      <c r="C14" s="53" t="s">
        <v>51</v>
      </c>
      <c r="D14" s="53" t="s">
        <v>51</v>
      </c>
      <c r="E14" s="53" t="s">
        <v>50</v>
      </c>
      <c r="F14" s="53" t="s">
        <v>51</v>
      </c>
      <c r="G14" s="53" t="s">
        <v>51</v>
      </c>
      <c r="H14" s="53" t="s">
        <v>50</v>
      </c>
      <c r="I14" s="53" t="s">
        <v>51</v>
      </c>
      <c r="J14" s="53" t="s">
        <v>51</v>
      </c>
      <c r="K14" s="53" t="s">
        <v>50</v>
      </c>
      <c r="L14" s="53" t="s">
        <v>52</v>
      </c>
      <c r="M14" s="53" t="s">
        <v>51</v>
      </c>
      <c r="N14" s="53" t="s">
        <v>50</v>
      </c>
      <c r="O14" s="53" t="s">
        <v>51</v>
      </c>
      <c r="P14" s="53" t="s">
        <v>51</v>
      </c>
      <c r="Q14" s="53" t="s">
        <v>51</v>
      </c>
      <c r="R14" s="53" t="s">
        <v>52</v>
      </c>
      <c r="S14" s="53" t="s">
        <v>51</v>
      </c>
      <c r="T14" s="53" t="s">
        <v>51</v>
      </c>
      <c r="U14" s="53" t="s">
        <v>51</v>
      </c>
      <c r="V14" s="53" t="s">
        <v>51</v>
      </c>
      <c r="W14" s="53" t="s">
        <v>50</v>
      </c>
      <c r="X14" s="31" t="str">
        <f t="shared" si="14"/>
        <v>Достаточный</v>
      </c>
      <c r="Y14" s="31" t="str">
        <f t="shared" si="15"/>
        <v>Достаточный</v>
      </c>
      <c r="Z14" s="31" t="str">
        <f t="shared" si="16"/>
        <v>Оптимальный</v>
      </c>
      <c r="AA14" s="15"/>
      <c r="AB14" s="7">
        <f t="shared" si="17"/>
        <v>0</v>
      </c>
      <c r="AC14" s="7">
        <f t="shared" si="18"/>
        <v>0.7142857142857143</v>
      </c>
      <c r="AD14" s="7">
        <f t="shared" si="19"/>
        <v>0.2857142857142857</v>
      </c>
      <c r="AE14" s="14"/>
      <c r="AF14" s="5" t="str">
        <f t="shared" si="34"/>
        <v>Д</v>
      </c>
      <c r="AG14" s="5" t="str">
        <f t="shared" si="20"/>
        <v>Д</v>
      </c>
      <c r="AH14" s="5" t="str">
        <f t="shared" si="21"/>
        <v>Д</v>
      </c>
      <c r="AI14" s="5" t="str">
        <f t="shared" si="22"/>
        <v>Н</v>
      </c>
      <c r="AJ14" s="5" t="str">
        <f t="shared" si="23"/>
        <v>Д</v>
      </c>
      <c r="AK14" s="5" t="str">
        <f t="shared" si="32"/>
        <v>Н</v>
      </c>
      <c r="AL14" s="5" t="str">
        <f t="shared" si="24"/>
        <v>Д</v>
      </c>
      <c r="AM14" s="20" t="str">
        <f t="shared" si="25"/>
        <v>Достаточный</v>
      </c>
      <c r="AN14" s="14"/>
      <c r="AO14" s="7">
        <f t="shared" si="26"/>
        <v>0</v>
      </c>
      <c r="AP14" s="7">
        <f t="shared" si="27"/>
        <v>1</v>
      </c>
      <c r="AQ14" s="7">
        <f t="shared" si="28"/>
        <v>0</v>
      </c>
      <c r="AR14" s="14"/>
      <c r="AS14" s="5" t="str">
        <f t="shared" si="0"/>
        <v>Д</v>
      </c>
      <c r="AT14" s="5" t="str">
        <f t="shared" si="1"/>
        <v>Д</v>
      </c>
      <c r="AU14" s="5" t="str">
        <f t="shared" si="2"/>
        <v>Д</v>
      </c>
      <c r="AV14" s="5" t="str">
        <f t="shared" si="3"/>
        <v>Д</v>
      </c>
      <c r="AW14" s="5" t="str">
        <f t="shared" si="4"/>
        <v>Д</v>
      </c>
      <c r="AX14" s="5" t="str">
        <f t="shared" si="5"/>
        <v>Д</v>
      </c>
      <c r="AY14" s="5" t="str">
        <f t="shared" si="6"/>
        <v>Д</v>
      </c>
      <c r="AZ14" s="20" t="str">
        <f t="shared" si="29"/>
        <v>Достаточный</v>
      </c>
      <c r="BA14" s="14"/>
      <c r="BB14" s="7">
        <f t="shared" si="30"/>
        <v>0.7142857142857143</v>
      </c>
      <c r="BC14" s="7">
        <f t="shared" si="33"/>
        <v>0.2857142857142857</v>
      </c>
      <c r="BD14" s="7">
        <f>COUNTIF(BF14:BL14,BD5)/7</f>
        <v>0</v>
      </c>
      <c r="BE14" s="14"/>
      <c r="BF14" s="5" t="str">
        <f t="shared" si="7"/>
        <v>О</v>
      </c>
      <c r="BG14" s="5" t="str">
        <f t="shared" si="8"/>
        <v>О</v>
      </c>
      <c r="BH14" s="5" t="str">
        <f t="shared" si="9"/>
        <v>О</v>
      </c>
      <c r="BI14" s="5" t="str">
        <f t="shared" si="10"/>
        <v>О</v>
      </c>
      <c r="BJ14" s="5" t="str">
        <f t="shared" si="11"/>
        <v>Д</v>
      </c>
      <c r="BK14" s="5" t="str">
        <f t="shared" si="12"/>
        <v>Д</v>
      </c>
      <c r="BL14" s="5" t="str">
        <f t="shared" si="13"/>
        <v>О</v>
      </c>
      <c r="BM14" s="20" t="str">
        <f t="shared" si="31"/>
        <v>Оптимальный</v>
      </c>
      <c r="BN14" s="3"/>
    </row>
    <row r="15" spans="1:66" ht="20" customHeight="1" x14ac:dyDescent="0.35">
      <c r="A15" s="11">
        <f>'Физическое развитие'!A15</f>
        <v>9</v>
      </c>
      <c r="B15" s="19">
        <v>139</v>
      </c>
      <c r="C15" s="53" t="s">
        <v>52</v>
      </c>
      <c r="D15" s="53" t="s">
        <v>51</v>
      </c>
      <c r="E15" s="53" t="s">
        <v>50</v>
      </c>
      <c r="F15" s="53" t="s">
        <v>52</v>
      </c>
      <c r="G15" s="53" t="s">
        <v>51</v>
      </c>
      <c r="H15" s="53" t="s">
        <v>51</v>
      </c>
      <c r="I15" s="53" t="s">
        <v>52</v>
      </c>
      <c r="J15" s="53" t="s">
        <v>51</v>
      </c>
      <c r="K15" s="53" t="s">
        <v>50</v>
      </c>
      <c r="L15" s="53" t="s">
        <v>51</v>
      </c>
      <c r="M15" s="53" t="s">
        <v>51</v>
      </c>
      <c r="N15" s="53" t="s">
        <v>50</v>
      </c>
      <c r="O15" s="53" t="s">
        <v>52</v>
      </c>
      <c r="P15" s="53" t="s">
        <v>51</v>
      </c>
      <c r="Q15" s="53" t="s">
        <v>51</v>
      </c>
      <c r="R15" s="53" t="s">
        <v>51</v>
      </c>
      <c r="S15" s="53" t="s">
        <v>51</v>
      </c>
      <c r="T15" s="53" t="s">
        <v>50</v>
      </c>
      <c r="U15" s="53" t="s">
        <v>51</v>
      </c>
      <c r="V15" s="53" t="s">
        <v>51</v>
      </c>
      <c r="W15" s="53" t="s">
        <v>50</v>
      </c>
      <c r="X15" s="31" t="str">
        <f t="shared" si="14"/>
        <v>Низкий</v>
      </c>
      <c r="Y15" s="31" t="str">
        <f t="shared" si="15"/>
        <v>Достаточный</v>
      </c>
      <c r="Z15" s="31" t="str">
        <f t="shared" si="16"/>
        <v>Оптимальный</v>
      </c>
      <c r="AA15" s="15"/>
      <c r="AB15" s="7">
        <f t="shared" si="17"/>
        <v>0</v>
      </c>
      <c r="AC15" s="7">
        <f t="shared" si="18"/>
        <v>0.42857142857142855</v>
      </c>
      <c r="AD15" s="7">
        <f t="shared" si="19"/>
        <v>0.5714285714285714</v>
      </c>
      <c r="AE15" s="14"/>
      <c r="AF15" s="5" t="str">
        <f t="shared" si="34"/>
        <v>Н</v>
      </c>
      <c r="AG15" s="5" t="str">
        <f t="shared" si="20"/>
        <v>Н</v>
      </c>
      <c r="AH15" s="5" t="str">
        <f t="shared" si="21"/>
        <v>Н</v>
      </c>
      <c r="AI15" s="5" t="str">
        <f t="shared" si="22"/>
        <v>Д</v>
      </c>
      <c r="AJ15" s="5" t="str">
        <f t="shared" si="23"/>
        <v>Н</v>
      </c>
      <c r="AK15" s="5" t="str">
        <f t="shared" si="32"/>
        <v>Д</v>
      </c>
      <c r="AL15" s="5" t="str">
        <f t="shared" si="24"/>
        <v>Д</v>
      </c>
      <c r="AM15" s="20" t="str">
        <f t="shared" si="25"/>
        <v>Низкий</v>
      </c>
      <c r="AN15" s="14"/>
      <c r="AO15" s="7">
        <f t="shared" si="26"/>
        <v>0</v>
      </c>
      <c r="AP15" s="7">
        <f t="shared" si="27"/>
        <v>1</v>
      </c>
      <c r="AQ15" s="7">
        <f t="shared" si="28"/>
        <v>0</v>
      </c>
      <c r="AR15" s="14"/>
      <c r="AS15" s="5" t="str">
        <f t="shared" si="0"/>
        <v>Д</v>
      </c>
      <c r="AT15" s="5" t="str">
        <f t="shared" si="1"/>
        <v>Д</v>
      </c>
      <c r="AU15" s="5" t="str">
        <f t="shared" si="2"/>
        <v>Д</v>
      </c>
      <c r="AV15" s="5" t="str">
        <f t="shared" si="3"/>
        <v>Д</v>
      </c>
      <c r="AW15" s="5" t="str">
        <f t="shared" si="4"/>
        <v>Д</v>
      </c>
      <c r="AX15" s="5" t="str">
        <f t="shared" si="5"/>
        <v>Д</v>
      </c>
      <c r="AY15" s="5" t="str">
        <f t="shared" si="6"/>
        <v>Д</v>
      </c>
      <c r="AZ15" s="20" t="str">
        <f t="shared" si="29"/>
        <v>Достаточный</v>
      </c>
      <c r="BA15" s="14"/>
      <c r="BB15" s="7">
        <f t="shared" si="30"/>
        <v>0.7142857142857143</v>
      </c>
      <c r="BC15" s="7">
        <f t="shared" si="33"/>
        <v>0.2857142857142857</v>
      </c>
      <c r="BD15" s="7">
        <f>COUNTIF(BF15:BL15,BD5)/7</f>
        <v>0</v>
      </c>
      <c r="BE15" s="14"/>
      <c r="BF15" s="5" t="str">
        <f t="shared" si="7"/>
        <v>О</v>
      </c>
      <c r="BG15" s="5" t="str">
        <f t="shared" si="8"/>
        <v>Д</v>
      </c>
      <c r="BH15" s="5" t="str">
        <f t="shared" si="9"/>
        <v>О</v>
      </c>
      <c r="BI15" s="5" t="str">
        <f t="shared" si="10"/>
        <v>О</v>
      </c>
      <c r="BJ15" s="5" t="str">
        <f t="shared" si="11"/>
        <v>Д</v>
      </c>
      <c r="BK15" s="5" t="str">
        <f t="shared" si="12"/>
        <v>О</v>
      </c>
      <c r="BL15" s="5" t="str">
        <f t="shared" si="13"/>
        <v>О</v>
      </c>
      <c r="BM15" s="20" t="str">
        <f t="shared" si="31"/>
        <v>Оптимальный</v>
      </c>
      <c r="BN15" s="3"/>
    </row>
    <row r="16" spans="1:66" ht="15.5" x14ac:dyDescent="0.35">
      <c r="A16" s="11">
        <f>'Физическое развитие'!A16</f>
        <v>10</v>
      </c>
      <c r="B16" s="19">
        <v>1310</v>
      </c>
      <c r="C16" s="53" t="s">
        <v>52</v>
      </c>
      <c r="D16" s="53" t="s">
        <v>51</v>
      </c>
      <c r="E16" s="53" t="s">
        <v>51</v>
      </c>
      <c r="F16" s="53" t="s">
        <v>51</v>
      </c>
      <c r="G16" s="53" t="s">
        <v>51</v>
      </c>
      <c r="H16" s="53" t="s">
        <v>50</v>
      </c>
      <c r="I16" s="53" t="s">
        <v>51</v>
      </c>
      <c r="J16" s="53" t="s">
        <v>51</v>
      </c>
      <c r="K16" s="53" t="s">
        <v>50</v>
      </c>
      <c r="L16" s="53" t="s">
        <v>52</v>
      </c>
      <c r="M16" s="53" t="s">
        <v>51</v>
      </c>
      <c r="N16" s="53" t="s">
        <v>51</v>
      </c>
      <c r="O16" s="53" t="s">
        <v>51</v>
      </c>
      <c r="P16" s="53" t="s">
        <v>51</v>
      </c>
      <c r="Q16" s="53" t="s">
        <v>50</v>
      </c>
      <c r="R16" s="53" t="s">
        <v>52</v>
      </c>
      <c r="S16" s="53" t="s">
        <v>51</v>
      </c>
      <c r="T16" s="53" t="s">
        <v>50</v>
      </c>
      <c r="U16" s="53" t="s">
        <v>51</v>
      </c>
      <c r="V16" s="53" t="s">
        <v>51</v>
      </c>
      <c r="W16" s="53" t="s">
        <v>50</v>
      </c>
      <c r="X16" s="31" t="str">
        <f t="shared" si="14"/>
        <v>Достаточный</v>
      </c>
      <c r="Y16" s="31" t="str">
        <f t="shared" si="15"/>
        <v>Достаточный</v>
      </c>
      <c r="Z16" s="31" t="str">
        <f t="shared" si="16"/>
        <v>Оптимальный</v>
      </c>
      <c r="AA16" s="15"/>
      <c r="AB16" s="7">
        <f t="shared" si="17"/>
        <v>0</v>
      </c>
      <c r="AC16" s="7">
        <f t="shared" si="18"/>
        <v>0.7142857142857143</v>
      </c>
      <c r="AD16" s="7">
        <f t="shared" si="19"/>
        <v>0.2857142857142857</v>
      </c>
      <c r="AE16" s="14"/>
      <c r="AF16" s="5" t="str">
        <f t="shared" si="34"/>
        <v>Д</v>
      </c>
      <c r="AG16" s="5" t="str">
        <f t="shared" si="20"/>
        <v>Д</v>
      </c>
      <c r="AH16" s="5" t="str">
        <f t="shared" si="21"/>
        <v>Д</v>
      </c>
      <c r="AI16" s="5" t="str">
        <f t="shared" si="22"/>
        <v>Н</v>
      </c>
      <c r="AJ16" s="5" t="str">
        <f t="shared" si="23"/>
        <v>Д</v>
      </c>
      <c r="AK16" s="5" t="str">
        <f t="shared" si="32"/>
        <v>Н</v>
      </c>
      <c r="AL16" s="5" t="str">
        <f t="shared" si="24"/>
        <v>Д</v>
      </c>
      <c r="AM16" s="20" t="str">
        <f t="shared" si="25"/>
        <v>Достаточный</v>
      </c>
      <c r="AN16" s="14"/>
      <c r="AO16" s="7">
        <f t="shared" si="26"/>
        <v>0</v>
      </c>
      <c r="AP16" s="7">
        <f t="shared" si="27"/>
        <v>1</v>
      </c>
      <c r="AQ16" s="7">
        <f t="shared" si="28"/>
        <v>0</v>
      </c>
      <c r="AR16" s="14"/>
      <c r="AS16" s="5" t="str">
        <f t="shared" si="0"/>
        <v>Д</v>
      </c>
      <c r="AT16" s="5" t="str">
        <f t="shared" si="1"/>
        <v>Д</v>
      </c>
      <c r="AU16" s="5" t="str">
        <f t="shared" si="2"/>
        <v>Д</v>
      </c>
      <c r="AV16" s="5" t="str">
        <f t="shared" si="3"/>
        <v>Д</v>
      </c>
      <c r="AW16" s="5" t="str">
        <f t="shared" si="4"/>
        <v>Д</v>
      </c>
      <c r="AX16" s="5" t="str">
        <f t="shared" si="5"/>
        <v>Д</v>
      </c>
      <c r="AY16" s="5" t="str">
        <f t="shared" si="6"/>
        <v>Д</v>
      </c>
      <c r="AZ16" s="20" t="str">
        <f t="shared" si="29"/>
        <v>Достаточный</v>
      </c>
      <c r="BA16" s="14"/>
      <c r="BB16" s="7">
        <f t="shared" si="30"/>
        <v>0.7142857142857143</v>
      </c>
      <c r="BC16" s="7">
        <f t="shared" si="33"/>
        <v>0.2857142857142857</v>
      </c>
      <c r="BD16" s="7">
        <f>COUNTIF(BF16:BL16,BD5)/7</f>
        <v>0</v>
      </c>
      <c r="BE16" s="14"/>
      <c r="BF16" s="5" t="str">
        <f t="shared" si="7"/>
        <v>Д</v>
      </c>
      <c r="BG16" s="5" t="str">
        <f t="shared" si="8"/>
        <v>О</v>
      </c>
      <c r="BH16" s="5" t="str">
        <f t="shared" si="9"/>
        <v>О</v>
      </c>
      <c r="BI16" s="5" t="str">
        <f t="shared" si="10"/>
        <v>Д</v>
      </c>
      <c r="BJ16" s="5" t="str">
        <f t="shared" si="11"/>
        <v>О</v>
      </c>
      <c r="BK16" s="5" t="str">
        <f t="shared" si="12"/>
        <v>О</v>
      </c>
      <c r="BL16" s="5" t="str">
        <f t="shared" si="13"/>
        <v>О</v>
      </c>
      <c r="BM16" s="20" t="str">
        <f t="shared" si="31"/>
        <v>Оптимальный</v>
      </c>
      <c r="BN16" s="3"/>
    </row>
    <row r="17" spans="1:66" ht="15.5" x14ac:dyDescent="0.35">
      <c r="A17" s="11">
        <f>'Физическое развитие'!A17</f>
        <v>11</v>
      </c>
      <c r="B17" s="19">
        <v>1311</v>
      </c>
      <c r="C17" s="53" t="s">
        <v>51</v>
      </c>
      <c r="D17" s="53" t="s">
        <v>51</v>
      </c>
      <c r="E17" s="53" t="s">
        <v>50</v>
      </c>
      <c r="F17" s="53" t="s">
        <v>51</v>
      </c>
      <c r="G17" s="53" t="s">
        <v>51</v>
      </c>
      <c r="H17" s="53" t="s">
        <v>50</v>
      </c>
      <c r="I17" s="53" t="s">
        <v>51</v>
      </c>
      <c r="J17" s="53" t="s">
        <v>51</v>
      </c>
      <c r="K17" s="53" t="s">
        <v>50</v>
      </c>
      <c r="L17" s="53" t="s">
        <v>51</v>
      </c>
      <c r="M17" s="53" t="s">
        <v>51</v>
      </c>
      <c r="N17" s="53" t="s">
        <v>50</v>
      </c>
      <c r="O17" s="53" t="s">
        <v>51</v>
      </c>
      <c r="P17" s="53" t="s">
        <v>51</v>
      </c>
      <c r="Q17" s="53" t="s">
        <v>50</v>
      </c>
      <c r="R17" s="53" t="s">
        <v>51</v>
      </c>
      <c r="S17" s="53" t="s">
        <v>51</v>
      </c>
      <c r="T17" s="53" t="s">
        <v>50</v>
      </c>
      <c r="U17" s="53" t="s">
        <v>51</v>
      </c>
      <c r="V17" s="53" t="s">
        <v>51</v>
      </c>
      <c r="W17" s="53" t="s">
        <v>50</v>
      </c>
      <c r="X17" s="31" t="str">
        <f t="shared" si="14"/>
        <v>Достаточный</v>
      </c>
      <c r="Y17" s="31" t="str">
        <f t="shared" si="15"/>
        <v>Достаточный</v>
      </c>
      <c r="Z17" s="31" t="str">
        <f t="shared" si="16"/>
        <v>Оптимальный</v>
      </c>
      <c r="AA17" s="15"/>
      <c r="AB17" s="7">
        <f t="shared" si="17"/>
        <v>0</v>
      </c>
      <c r="AC17" s="7">
        <f t="shared" si="18"/>
        <v>1</v>
      </c>
      <c r="AD17" s="7">
        <f t="shared" si="19"/>
        <v>0</v>
      </c>
      <c r="AE17" s="14"/>
      <c r="AF17" s="5" t="str">
        <f t="shared" si="34"/>
        <v>Д</v>
      </c>
      <c r="AG17" s="5" t="str">
        <f t="shared" si="20"/>
        <v>Д</v>
      </c>
      <c r="AH17" s="5" t="str">
        <f t="shared" si="21"/>
        <v>Д</v>
      </c>
      <c r="AI17" s="5" t="str">
        <f t="shared" si="22"/>
        <v>Д</v>
      </c>
      <c r="AJ17" s="5" t="str">
        <f t="shared" si="23"/>
        <v>Д</v>
      </c>
      <c r="AK17" s="5" t="str">
        <f t="shared" si="32"/>
        <v>Д</v>
      </c>
      <c r="AL17" s="5" t="str">
        <f t="shared" si="24"/>
        <v>Д</v>
      </c>
      <c r="AM17" s="20" t="str">
        <f t="shared" si="25"/>
        <v>Достаточный</v>
      </c>
      <c r="AN17" s="14"/>
      <c r="AO17" s="7">
        <f t="shared" si="26"/>
        <v>0</v>
      </c>
      <c r="AP17" s="7">
        <f t="shared" si="27"/>
        <v>1</v>
      </c>
      <c r="AQ17" s="7">
        <f t="shared" si="28"/>
        <v>0</v>
      </c>
      <c r="AR17" s="14"/>
      <c r="AS17" s="5" t="str">
        <f t="shared" si="0"/>
        <v>Д</v>
      </c>
      <c r="AT17" s="5" t="str">
        <f t="shared" si="1"/>
        <v>Д</v>
      </c>
      <c r="AU17" s="5" t="str">
        <f t="shared" si="2"/>
        <v>Д</v>
      </c>
      <c r="AV17" s="5" t="str">
        <f t="shared" si="3"/>
        <v>Д</v>
      </c>
      <c r="AW17" s="5" t="str">
        <f t="shared" si="4"/>
        <v>Д</v>
      </c>
      <c r="AX17" s="5" t="str">
        <f t="shared" si="5"/>
        <v>Д</v>
      </c>
      <c r="AY17" s="5" t="str">
        <f t="shared" si="6"/>
        <v>Д</v>
      </c>
      <c r="AZ17" s="20" t="str">
        <f t="shared" si="29"/>
        <v>Достаточный</v>
      </c>
      <c r="BA17" s="14"/>
      <c r="BB17" s="7">
        <f t="shared" si="30"/>
        <v>1</v>
      </c>
      <c r="BC17" s="7">
        <f t="shared" si="33"/>
        <v>0</v>
      </c>
      <c r="BD17" s="7">
        <f>COUNTIF(BF17:BL17,BD5)/7</f>
        <v>0</v>
      </c>
      <c r="BE17" s="14"/>
      <c r="BF17" s="5" t="str">
        <f t="shared" si="7"/>
        <v>О</v>
      </c>
      <c r="BG17" s="5" t="str">
        <f t="shared" si="8"/>
        <v>О</v>
      </c>
      <c r="BH17" s="5" t="str">
        <f t="shared" si="9"/>
        <v>О</v>
      </c>
      <c r="BI17" s="5" t="str">
        <f t="shared" si="10"/>
        <v>О</v>
      </c>
      <c r="BJ17" s="5" t="str">
        <f t="shared" si="11"/>
        <v>О</v>
      </c>
      <c r="BK17" s="5" t="str">
        <f t="shared" si="12"/>
        <v>О</v>
      </c>
      <c r="BL17" s="5" t="str">
        <f t="shared" si="13"/>
        <v>О</v>
      </c>
      <c r="BM17" s="20" t="str">
        <f t="shared" si="31"/>
        <v>Оптимальный</v>
      </c>
      <c r="BN17" s="3"/>
    </row>
    <row r="18" spans="1:66" ht="21" customHeight="1" x14ac:dyDescent="0.35">
      <c r="A18" s="11">
        <f>'Физическое развитие'!A18</f>
        <v>12</v>
      </c>
      <c r="B18" s="19">
        <v>1312</v>
      </c>
      <c r="C18" s="53" t="s">
        <v>52</v>
      </c>
      <c r="D18" s="53" t="s">
        <v>51</v>
      </c>
      <c r="E18" s="53" t="s">
        <v>51</v>
      </c>
      <c r="F18" s="53" t="s">
        <v>52</v>
      </c>
      <c r="G18" s="53" t="s">
        <v>51</v>
      </c>
      <c r="H18" s="53" t="s">
        <v>51</v>
      </c>
      <c r="I18" s="53" t="s">
        <v>52</v>
      </c>
      <c r="J18" s="53" t="s">
        <v>51</v>
      </c>
      <c r="K18" s="53" t="s">
        <v>51</v>
      </c>
      <c r="L18" s="53" t="s">
        <v>52</v>
      </c>
      <c r="M18" s="53" t="s">
        <v>51</v>
      </c>
      <c r="N18" s="53" t="s">
        <v>50</v>
      </c>
      <c r="O18" s="53" t="s">
        <v>52</v>
      </c>
      <c r="P18" s="53" t="s">
        <v>51</v>
      </c>
      <c r="Q18" s="53" t="s">
        <v>50</v>
      </c>
      <c r="R18" s="53" t="s">
        <v>52</v>
      </c>
      <c r="S18" s="53" t="s">
        <v>51</v>
      </c>
      <c r="T18" s="53" t="s">
        <v>51</v>
      </c>
      <c r="U18" s="53" t="s">
        <v>52</v>
      </c>
      <c r="V18" s="53" t="s">
        <v>51</v>
      </c>
      <c r="W18" s="53" t="s">
        <v>50</v>
      </c>
      <c r="X18" s="31" t="str">
        <f t="shared" si="14"/>
        <v>Низкий</v>
      </c>
      <c r="Y18" s="31" t="str">
        <f t="shared" si="15"/>
        <v>Достаточный</v>
      </c>
      <c r="Z18" s="31" t="str">
        <f t="shared" si="16"/>
        <v>Достаточный</v>
      </c>
      <c r="AA18" s="15"/>
      <c r="AB18" s="7">
        <f t="shared" si="17"/>
        <v>0</v>
      </c>
      <c r="AC18" s="7">
        <f t="shared" si="18"/>
        <v>0</v>
      </c>
      <c r="AD18" s="7">
        <f t="shared" si="19"/>
        <v>1</v>
      </c>
      <c r="AE18" s="14"/>
      <c r="AF18" s="5" t="str">
        <f t="shared" si="34"/>
        <v>Н</v>
      </c>
      <c r="AG18" s="5" t="str">
        <f t="shared" si="20"/>
        <v>Н</v>
      </c>
      <c r="AH18" s="5" t="str">
        <f t="shared" si="21"/>
        <v>Н</v>
      </c>
      <c r="AI18" s="5" t="str">
        <f t="shared" si="22"/>
        <v>Н</v>
      </c>
      <c r="AJ18" s="5" t="str">
        <f t="shared" si="23"/>
        <v>Н</v>
      </c>
      <c r="AK18" s="5" t="str">
        <f t="shared" si="32"/>
        <v>Н</v>
      </c>
      <c r="AL18" s="5" t="str">
        <f t="shared" si="24"/>
        <v>Н</v>
      </c>
      <c r="AM18" s="20" t="str">
        <f t="shared" si="25"/>
        <v>Низкий</v>
      </c>
      <c r="AN18" s="14"/>
      <c r="AO18" s="7">
        <f t="shared" si="26"/>
        <v>0</v>
      </c>
      <c r="AP18" s="7">
        <f t="shared" si="27"/>
        <v>1</v>
      </c>
      <c r="AQ18" s="7">
        <f t="shared" si="28"/>
        <v>0</v>
      </c>
      <c r="AR18" s="14"/>
      <c r="AS18" s="5" t="str">
        <f t="shared" si="0"/>
        <v>Д</v>
      </c>
      <c r="AT18" s="5" t="str">
        <f t="shared" si="1"/>
        <v>Д</v>
      </c>
      <c r="AU18" s="5" t="str">
        <f t="shared" si="2"/>
        <v>Д</v>
      </c>
      <c r="AV18" s="5" t="str">
        <f t="shared" si="3"/>
        <v>Д</v>
      </c>
      <c r="AW18" s="5" t="str">
        <f t="shared" si="4"/>
        <v>Д</v>
      </c>
      <c r="AX18" s="5" t="str">
        <f t="shared" si="5"/>
        <v>Д</v>
      </c>
      <c r="AY18" s="5" t="str">
        <f t="shared" si="6"/>
        <v>Д</v>
      </c>
      <c r="AZ18" s="20" t="str">
        <f t="shared" si="29"/>
        <v>Достаточный</v>
      </c>
      <c r="BA18" s="14"/>
      <c r="BB18" s="7">
        <f t="shared" si="30"/>
        <v>0.42857142857142855</v>
      </c>
      <c r="BC18" s="7">
        <f t="shared" si="33"/>
        <v>0.5714285714285714</v>
      </c>
      <c r="BD18" s="7">
        <f>COUNTIF(BF18:BL18,BD5)/7</f>
        <v>0</v>
      </c>
      <c r="BE18" s="14"/>
      <c r="BF18" s="5" t="str">
        <f t="shared" si="7"/>
        <v>Д</v>
      </c>
      <c r="BG18" s="5" t="str">
        <f t="shared" si="8"/>
        <v>Д</v>
      </c>
      <c r="BH18" s="5" t="str">
        <f t="shared" si="9"/>
        <v>Д</v>
      </c>
      <c r="BI18" s="5" t="str">
        <f t="shared" si="10"/>
        <v>О</v>
      </c>
      <c r="BJ18" s="5" t="str">
        <f t="shared" si="11"/>
        <v>О</v>
      </c>
      <c r="BK18" s="5" t="str">
        <f t="shared" si="12"/>
        <v>Д</v>
      </c>
      <c r="BL18" s="5" t="str">
        <f t="shared" si="13"/>
        <v>О</v>
      </c>
      <c r="BM18" s="20" t="str">
        <f t="shared" si="31"/>
        <v>Достаточный</v>
      </c>
      <c r="BN18" s="3"/>
    </row>
    <row r="19" spans="1:66" ht="15.5" x14ac:dyDescent="0.35">
      <c r="A19" s="11">
        <f>'Физическое развитие'!A19</f>
        <v>13</v>
      </c>
      <c r="B19" s="19">
        <v>1313</v>
      </c>
      <c r="C19" s="53" t="s">
        <v>52</v>
      </c>
      <c r="D19" s="53" t="s">
        <v>51</v>
      </c>
      <c r="E19" s="53" t="s">
        <v>51</v>
      </c>
      <c r="F19" s="53" t="s">
        <v>52</v>
      </c>
      <c r="G19" s="53" t="s">
        <v>51</v>
      </c>
      <c r="H19" s="53" t="s">
        <v>51</v>
      </c>
      <c r="I19" s="53" t="s">
        <v>52</v>
      </c>
      <c r="J19" s="53" t="s">
        <v>51</v>
      </c>
      <c r="K19" s="53" t="s">
        <v>51</v>
      </c>
      <c r="L19" s="53" t="s">
        <v>52</v>
      </c>
      <c r="M19" s="53" t="s">
        <v>51</v>
      </c>
      <c r="N19" s="53" t="s">
        <v>51</v>
      </c>
      <c r="O19" s="53" t="s">
        <v>52</v>
      </c>
      <c r="P19" s="53" t="s">
        <v>51</v>
      </c>
      <c r="Q19" s="53" t="s">
        <v>51</v>
      </c>
      <c r="R19" s="53" t="s">
        <v>52</v>
      </c>
      <c r="S19" s="53" t="s">
        <v>51</v>
      </c>
      <c r="T19" s="53" t="s">
        <v>51</v>
      </c>
      <c r="U19" s="53" t="s">
        <v>52</v>
      </c>
      <c r="V19" s="53" t="s">
        <v>51</v>
      </c>
      <c r="W19" s="53" t="s">
        <v>51</v>
      </c>
      <c r="X19" s="31" t="str">
        <f t="shared" si="14"/>
        <v>Низкий</v>
      </c>
      <c r="Y19" s="31" t="str">
        <f t="shared" si="15"/>
        <v>Достаточный</v>
      </c>
      <c r="Z19" s="31" t="str">
        <f t="shared" si="16"/>
        <v>Достаточный</v>
      </c>
      <c r="AA19" s="15"/>
      <c r="AB19" s="7">
        <f t="shared" si="17"/>
        <v>0</v>
      </c>
      <c r="AC19" s="7">
        <f t="shared" si="18"/>
        <v>0</v>
      </c>
      <c r="AD19" s="7">
        <f t="shared" si="19"/>
        <v>1</v>
      </c>
      <c r="AE19" s="14"/>
      <c r="AF19" s="5" t="str">
        <f t="shared" si="34"/>
        <v>Н</v>
      </c>
      <c r="AG19" s="5" t="str">
        <f t="shared" si="20"/>
        <v>Н</v>
      </c>
      <c r="AH19" s="5" t="str">
        <f t="shared" si="21"/>
        <v>Н</v>
      </c>
      <c r="AI19" s="5" t="str">
        <f t="shared" si="22"/>
        <v>Н</v>
      </c>
      <c r="AJ19" s="5" t="str">
        <f t="shared" si="23"/>
        <v>Н</v>
      </c>
      <c r="AK19" s="5" t="str">
        <f t="shared" si="32"/>
        <v>Н</v>
      </c>
      <c r="AL19" s="5" t="str">
        <f t="shared" si="24"/>
        <v>Н</v>
      </c>
      <c r="AM19" s="20" t="str">
        <f t="shared" si="25"/>
        <v>Низкий</v>
      </c>
      <c r="AN19" s="14"/>
      <c r="AO19" s="7">
        <f t="shared" si="26"/>
        <v>0</v>
      </c>
      <c r="AP19" s="7">
        <f t="shared" si="27"/>
        <v>1</v>
      </c>
      <c r="AQ19" s="7">
        <f t="shared" si="28"/>
        <v>0</v>
      </c>
      <c r="AR19" s="14"/>
      <c r="AS19" s="5" t="str">
        <f t="shared" si="0"/>
        <v>Д</v>
      </c>
      <c r="AT19" s="5" t="str">
        <f t="shared" si="1"/>
        <v>Д</v>
      </c>
      <c r="AU19" s="5" t="str">
        <f t="shared" si="2"/>
        <v>Д</v>
      </c>
      <c r="AV19" s="5" t="str">
        <f t="shared" si="3"/>
        <v>Д</v>
      </c>
      <c r="AW19" s="5" t="str">
        <f t="shared" si="4"/>
        <v>Д</v>
      </c>
      <c r="AX19" s="5" t="str">
        <f t="shared" si="5"/>
        <v>Д</v>
      </c>
      <c r="AY19" s="5" t="str">
        <f t="shared" si="6"/>
        <v>Д</v>
      </c>
      <c r="AZ19" s="20" t="str">
        <f t="shared" si="29"/>
        <v>Достаточный</v>
      </c>
      <c r="BA19" s="14"/>
      <c r="BB19" s="7">
        <f t="shared" si="30"/>
        <v>0</v>
      </c>
      <c r="BC19" s="7">
        <f>COUNTIF(BF19:BL19,BC$5)/7</f>
        <v>1</v>
      </c>
      <c r="BD19" s="7">
        <f>COUNTIF(BF19:BL19,BD$5)/7</f>
        <v>0</v>
      </c>
      <c r="BE19" s="14"/>
      <c r="BF19" s="5" t="str">
        <f t="shared" si="7"/>
        <v>Д</v>
      </c>
      <c r="BG19" s="5" t="str">
        <f t="shared" si="8"/>
        <v>Д</v>
      </c>
      <c r="BH19" s="5" t="str">
        <f t="shared" si="9"/>
        <v>Д</v>
      </c>
      <c r="BI19" s="5" t="str">
        <f t="shared" si="10"/>
        <v>Д</v>
      </c>
      <c r="BJ19" s="5" t="str">
        <f t="shared" si="11"/>
        <v>Д</v>
      </c>
      <c r="BK19" s="5" t="str">
        <f t="shared" si="12"/>
        <v>Д</v>
      </c>
      <c r="BL19" s="5" t="str">
        <f t="shared" si="13"/>
        <v>Д</v>
      </c>
      <c r="BM19" s="20" t="str">
        <f t="shared" si="31"/>
        <v>Достаточный</v>
      </c>
      <c r="BN19" s="3"/>
    </row>
    <row r="20" spans="1:66" ht="15.5" x14ac:dyDescent="0.35">
      <c r="A20" s="11">
        <f>'Физическое развитие'!A20</f>
        <v>14</v>
      </c>
      <c r="B20" s="19">
        <v>1314</v>
      </c>
      <c r="C20" s="53" t="s">
        <v>52</v>
      </c>
      <c r="D20" s="53" t="s">
        <v>52</v>
      </c>
      <c r="E20" s="53" t="s">
        <v>51</v>
      </c>
      <c r="F20" s="53" t="s">
        <v>52</v>
      </c>
      <c r="G20" s="53" t="s">
        <v>51</v>
      </c>
      <c r="H20" s="53" t="s">
        <v>51</v>
      </c>
      <c r="I20" s="53" t="s">
        <v>52</v>
      </c>
      <c r="J20" s="53" t="s">
        <v>51</v>
      </c>
      <c r="K20" s="53" t="s">
        <v>51</v>
      </c>
      <c r="L20" s="53" t="s">
        <v>52</v>
      </c>
      <c r="M20" s="53" t="s">
        <v>52</v>
      </c>
      <c r="N20" s="53" t="s">
        <v>51</v>
      </c>
      <c r="O20" s="53" t="s">
        <v>52</v>
      </c>
      <c r="P20" s="53" t="s">
        <v>52</v>
      </c>
      <c r="Q20" s="53" t="s">
        <v>51</v>
      </c>
      <c r="R20" s="53" t="s">
        <v>52</v>
      </c>
      <c r="S20" s="53" t="s">
        <v>51</v>
      </c>
      <c r="T20" s="53" t="s">
        <v>51</v>
      </c>
      <c r="U20" s="53" t="s">
        <v>52</v>
      </c>
      <c r="V20" s="53" t="s">
        <v>51</v>
      </c>
      <c r="W20" s="53" t="s">
        <v>51</v>
      </c>
      <c r="X20" s="31" t="str">
        <f t="shared" si="14"/>
        <v>Низкий</v>
      </c>
      <c r="Y20" s="31" t="str">
        <f t="shared" si="15"/>
        <v>Достаточный</v>
      </c>
      <c r="Z20" s="31" t="str">
        <f t="shared" si="16"/>
        <v>Достаточный</v>
      </c>
      <c r="AA20" s="15"/>
      <c r="AB20" s="7">
        <f t="shared" si="17"/>
        <v>0</v>
      </c>
      <c r="AC20" s="7">
        <f t="shared" si="18"/>
        <v>0</v>
      </c>
      <c r="AD20" s="7">
        <f t="shared" si="19"/>
        <v>1</v>
      </c>
      <c r="AE20" s="14"/>
      <c r="AF20" s="5" t="str">
        <f t="shared" si="34"/>
        <v>Н</v>
      </c>
      <c r="AG20" s="5" t="str">
        <f t="shared" si="20"/>
        <v>Н</v>
      </c>
      <c r="AH20" s="5" t="str">
        <f t="shared" si="21"/>
        <v>Н</v>
      </c>
      <c r="AI20" s="5" t="str">
        <f t="shared" si="22"/>
        <v>Н</v>
      </c>
      <c r="AJ20" s="5" t="str">
        <f t="shared" si="23"/>
        <v>Н</v>
      </c>
      <c r="AK20" s="5" t="str">
        <f t="shared" si="32"/>
        <v>Н</v>
      </c>
      <c r="AL20" s="5" t="str">
        <f t="shared" si="24"/>
        <v>Н</v>
      </c>
      <c r="AM20" s="20" t="str">
        <f t="shared" si="25"/>
        <v>Низкий</v>
      </c>
      <c r="AN20" s="14"/>
      <c r="AO20" s="7">
        <f t="shared" si="26"/>
        <v>0</v>
      </c>
      <c r="AP20" s="7">
        <f t="shared" si="27"/>
        <v>0.5714285714285714</v>
      </c>
      <c r="AQ20" s="7">
        <f t="shared" si="28"/>
        <v>0.42857142857142855</v>
      </c>
      <c r="AR20" s="14"/>
      <c r="AS20" s="5" t="str">
        <f t="shared" si="0"/>
        <v>Н</v>
      </c>
      <c r="AT20" s="5" t="str">
        <f t="shared" si="1"/>
        <v>Д</v>
      </c>
      <c r="AU20" s="5" t="str">
        <f t="shared" si="2"/>
        <v>Д</v>
      </c>
      <c r="AV20" s="5" t="str">
        <f t="shared" si="3"/>
        <v>Н</v>
      </c>
      <c r="AW20" s="5" t="str">
        <f t="shared" si="4"/>
        <v>Н</v>
      </c>
      <c r="AX20" s="5" t="str">
        <f t="shared" si="5"/>
        <v>Д</v>
      </c>
      <c r="AY20" s="5" t="str">
        <f t="shared" si="6"/>
        <v>Д</v>
      </c>
      <c r="AZ20" s="20" t="str">
        <f t="shared" si="29"/>
        <v>Достаточный</v>
      </c>
      <c r="BA20" s="14"/>
      <c r="BB20" s="7">
        <f t="shared" si="30"/>
        <v>0</v>
      </c>
      <c r="BC20" s="7">
        <f t="shared" si="33"/>
        <v>1</v>
      </c>
      <c r="BD20" s="7">
        <f t="shared" ref="BD20:BD43" si="35">COUNTIF(BF20:BL20,BD$5)/7</f>
        <v>0</v>
      </c>
      <c r="BE20" s="14"/>
      <c r="BF20" s="5" t="str">
        <f t="shared" si="7"/>
        <v>Д</v>
      </c>
      <c r="BG20" s="5" t="str">
        <f t="shared" si="8"/>
        <v>Д</v>
      </c>
      <c r="BH20" s="5" t="str">
        <f t="shared" si="9"/>
        <v>Д</v>
      </c>
      <c r="BI20" s="5" t="str">
        <f t="shared" si="10"/>
        <v>Д</v>
      </c>
      <c r="BJ20" s="5" t="str">
        <f t="shared" si="11"/>
        <v>Д</v>
      </c>
      <c r="BK20" s="5" t="str">
        <f t="shared" si="12"/>
        <v>Д</v>
      </c>
      <c r="BL20" s="5" t="str">
        <f t="shared" si="13"/>
        <v>Д</v>
      </c>
      <c r="BM20" s="20" t="str">
        <f t="shared" si="31"/>
        <v>Достаточный</v>
      </c>
      <c r="BN20" s="3"/>
    </row>
    <row r="21" spans="1:66" ht="21" customHeight="1" x14ac:dyDescent="0.35">
      <c r="A21" s="11">
        <f>'Физическое развитие'!A21</f>
        <v>15</v>
      </c>
      <c r="B21" s="19">
        <v>1315</v>
      </c>
      <c r="C21" s="53" t="s">
        <v>52</v>
      </c>
      <c r="D21" s="53" t="s">
        <v>51</v>
      </c>
      <c r="E21" s="53" t="s">
        <v>51</v>
      </c>
      <c r="F21" s="53" t="s">
        <v>52</v>
      </c>
      <c r="G21" s="53" t="s">
        <v>51</v>
      </c>
      <c r="H21" s="53" t="s">
        <v>50</v>
      </c>
      <c r="I21" s="53" t="s">
        <v>52</v>
      </c>
      <c r="J21" s="53" t="s">
        <v>51</v>
      </c>
      <c r="K21" s="53" t="s">
        <v>51</v>
      </c>
      <c r="L21" s="53" t="s">
        <v>52</v>
      </c>
      <c r="M21" s="53" t="s">
        <v>51</v>
      </c>
      <c r="N21" s="53" t="s">
        <v>51</v>
      </c>
      <c r="O21" s="53" t="s">
        <v>52</v>
      </c>
      <c r="P21" s="53" t="s">
        <v>51</v>
      </c>
      <c r="Q21" s="53" t="s">
        <v>51</v>
      </c>
      <c r="R21" s="53" t="s">
        <v>52</v>
      </c>
      <c r="S21" s="53" t="s">
        <v>51</v>
      </c>
      <c r="T21" s="53" t="s">
        <v>51</v>
      </c>
      <c r="U21" s="53" t="s">
        <v>52</v>
      </c>
      <c r="V21" s="53" t="s">
        <v>51</v>
      </c>
      <c r="W21" s="53" t="s">
        <v>51</v>
      </c>
      <c r="X21" s="31" t="str">
        <f t="shared" si="14"/>
        <v>Низкий</v>
      </c>
      <c r="Y21" s="31" t="str">
        <f t="shared" si="15"/>
        <v>Достаточный</v>
      </c>
      <c r="Z21" s="31" t="str">
        <f t="shared" si="16"/>
        <v>Достаточный</v>
      </c>
      <c r="AA21" s="15"/>
      <c r="AB21" s="7">
        <f t="shared" si="17"/>
        <v>0</v>
      </c>
      <c r="AC21" s="7">
        <f t="shared" si="18"/>
        <v>0</v>
      </c>
      <c r="AD21" s="7">
        <f t="shared" si="19"/>
        <v>1</v>
      </c>
      <c r="AE21" s="14"/>
      <c r="AF21" s="5" t="str">
        <f t="shared" si="34"/>
        <v>Н</v>
      </c>
      <c r="AG21" s="5" t="str">
        <f t="shared" si="20"/>
        <v>Н</v>
      </c>
      <c r="AH21" s="5" t="str">
        <f t="shared" si="21"/>
        <v>Н</v>
      </c>
      <c r="AI21" s="5" t="str">
        <f t="shared" si="22"/>
        <v>Н</v>
      </c>
      <c r="AJ21" s="5" t="str">
        <f t="shared" si="23"/>
        <v>Н</v>
      </c>
      <c r="AK21" s="5" t="str">
        <f t="shared" si="32"/>
        <v>Н</v>
      </c>
      <c r="AL21" s="5" t="str">
        <f t="shared" si="24"/>
        <v>Н</v>
      </c>
      <c r="AM21" s="20" t="str">
        <f t="shared" si="25"/>
        <v>Низкий</v>
      </c>
      <c r="AN21" s="14"/>
      <c r="AO21" s="7">
        <f t="shared" si="26"/>
        <v>0</v>
      </c>
      <c r="AP21" s="7">
        <f t="shared" si="27"/>
        <v>1</v>
      </c>
      <c r="AQ21" s="7">
        <f t="shared" si="28"/>
        <v>0</v>
      </c>
      <c r="AR21" s="14"/>
      <c r="AS21" s="5" t="str">
        <f t="shared" si="0"/>
        <v>Д</v>
      </c>
      <c r="AT21" s="5" t="str">
        <f t="shared" si="1"/>
        <v>Д</v>
      </c>
      <c r="AU21" s="5" t="str">
        <f t="shared" si="2"/>
        <v>Д</v>
      </c>
      <c r="AV21" s="5" t="str">
        <f t="shared" si="3"/>
        <v>Д</v>
      </c>
      <c r="AW21" s="5" t="str">
        <f t="shared" si="4"/>
        <v>Д</v>
      </c>
      <c r="AX21" s="5" t="str">
        <f t="shared" si="5"/>
        <v>Д</v>
      </c>
      <c r="AY21" s="5" t="str">
        <f t="shared" si="6"/>
        <v>Д</v>
      </c>
      <c r="AZ21" s="20" t="str">
        <f t="shared" si="29"/>
        <v>Достаточный</v>
      </c>
      <c r="BA21" s="14"/>
      <c r="BB21" s="7">
        <f t="shared" si="30"/>
        <v>0.14285714285714285</v>
      </c>
      <c r="BC21" s="7">
        <f t="shared" si="33"/>
        <v>0.8571428571428571</v>
      </c>
      <c r="BD21" s="7">
        <f t="shared" si="35"/>
        <v>0</v>
      </c>
      <c r="BE21" s="14"/>
      <c r="BF21" s="5" t="str">
        <f t="shared" si="7"/>
        <v>Д</v>
      </c>
      <c r="BG21" s="5" t="str">
        <f t="shared" si="8"/>
        <v>О</v>
      </c>
      <c r="BH21" s="5" t="str">
        <f t="shared" si="9"/>
        <v>Д</v>
      </c>
      <c r="BI21" s="5" t="str">
        <f t="shared" si="10"/>
        <v>Д</v>
      </c>
      <c r="BJ21" s="5" t="str">
        <f t="shared" si="11"/>
        <v>Д</v>
      </c>
      <c r="BK21" s="5" t="str">
        <f t="shared" si="12"/>
        <v>Д</v>
      </c>
      <c r="BL21" s="5" t="str">
        <f t="shared" si="13"/>
        <v>Д</v>
      </c>
      <c r="BM21" s="20" t="str">
        <f t="shared" si="31"/>
        <v>Достаточный</v>
      </c>
      <c r="BN21" s="3"/>
    </row>
    <row r="22" spans="1:66" ht="15.5" x14ac:dyDescent="0.35">
      <c r="A22" s="11">
        <f>'Физическое развитие'!A22</f>
        <v>16</v>
      </c>
      <c r="B22" s="19">
        <v>1316</v>
      </c>
      <c r="C22" s="53" t="s">
        <v>52</v>
      </c>
      <c r="D22" s="53" t="s">
        <v>51</v>
      </c>
      <c r="E22" s="53" t="s">
        <v>51</v>
      </c>
      <c r="F22" s="53" t="s">
        <v>52</v>
      </c>
      <c r="G22" s="53" t="s">
        <v>51</v>
      </c>
      <c r="H22" s="53" t="s">
        <v>51</v>
      </c>
      <c r="I22" s="53" t="s">
        <v>51</v>
      </c>
      <c r="J22" s="53" t="s">
        <v>51</v>
      </c>
      <c r="K22" s="53" t="s">
        <v>50</v>
      </c>
      <c r="L22" s="53" t="s">
        <v>52</v>
      </c>
      <c r="M22" s="53" t="s">
        <v>51</v>
      </c>
      <c r="N22" s="53" t="s">
        <v>51</v>
      </c>
      <c r="O22" s="53" t="s">
        <v>51</v>
      </c>
      <c r="P22" s="53" t="s">
        <v>51</v>
      </c>
      <c r="Q22" s="53" t="s">
        <v>50</v>
      </c>
      <c r="R22" s="53" t="s">
        <v>52</v>
      </c>
      <c r="S22" s="53" t="s">
        <v>51</v>
      </c>
      <c r="T22" s="53" t="s">
        <v>51</v>
      </c>
      <c r="U22" s="53" t="s">
        <v>52</v>
      </c>
      <c r="V22" s="53" t="s">
        <v>51</v>
      </c>
      <c r="W22" s="53" t="s">
        <v>51</v>
      </c>
      <c r="X22" s="31" t="str">
        <f t="shared" si="14"/>
        <v>Низкий</v>
      </c>
      <c r="Y22" s="31" t="str">
        <f t="shared" si="15"/>
        <v>Достаточный</v>
      </c>
      <c r="Z22" s="31" t="str">
        <f t="shared" si="16"/>
        <v>Достаточный</v>
      </c>
      <c r="AA22" s="15"/>
      <c r="AB22" s="7">
        <f t="shared" si="17"/>
        <v>0</v>
      </c>
      <c r="AC22" s="7">
        <f t="shared" si="18"/>
        <v>0.42857142857142855</v>
      </c>
      <c r="AD22" s="7">
        <f t="shared" si="19"/>
        <v>0.5714285714285714</v>
      </c>
      <c r="AE22" s="14"/>
      <c r="AF22" s="5" t="str">
        <f t="shared" si="34"/>
        <v>Н</v>
      </c>
      <c r="AG22" s="5" t="str">
        <f t="shared" si="20"/>
        <v>Д</v>
      </c>
      <c r="AH22" s="5" t="str">
        <f t="shared" si="21"/>
        <v>Д</v>
      </c>
      <c r="AI22" s="5" t="str">
        <f t="shared" si="22"/>
        <v>Н</v>
      </c>
      <c r="AJ22" s="5" t="str">
        <f t="shared" si="23"/>
        <v>Д</v>
      </c>
      <c r="AK22" s="5" t="str">
        <f t="shared" si="32"/>
        <v>Н</v>
      </c>
      <c r="AL22" s="5" t="str">
        <f t="shared" si="24"/>
        <v>Н</v>
      </c>
      <c r="AM22" s="20" t="str">
        <f>X22</f>
        <v>Низкий</v>
      </c>
      <c r="AN22" s="14"/>
      <c r="AO22" s="7">
        <f t="shared" si="26"/>
        <v>0</v>
      </c>
      <c r="AP22" s="7">
        <f t="shared" si="27"/>
        <v>1</v>
      </c>
      <c r="AQ22" s="7">
        <f t="shared" si="28"/>
        <v>0</v>
      </c>
      <c r="AR22" s="14"/>
      <c r="AS22" s="5" t="str">
        <f t="shared" si="0"/>
        <v>Д</v>
      </c>
      <c r="AT22" s="5" t="str">
        <f t="shared" si="1"/>
        <v>Д</v>
      </c>
      <c r="AU22" s="5" t="str">
        <f t="shared" si="2"/>
        <v>Д</v>
      </c>
      <c r="AV22" s="5" t="str">
        <f t="shared" si="3"/>
        <v>Д</v>
      </c>
      <c r="AW22" s="5" t="str">
        <f t="shared" si="4"/>
        <v>Д</v>
      </c>
      <c r="AX22" s="5" t="str">
        <f t="shared" si="5"/>
        <v>Д</v>
      </c>
      <c r="AY22" s="5" t="str">
        <f t="shared" si="6"/>
        <v>Д</v>
      </c>
      <c r="AZ22" s="20" t="str">
        <f t="shared" si="29"/>
        <v>Достаточный</v>
      </c>
      <c r="BA22" s="14"/>
      <c r="BB22" s="7">
        <f t="shared" si="30"/>
        <v>0.2857142857142857</v>
      </c>
      <c r="BC22" s="7">
        <f t="shared" si="33"/>
        <v>0.7142857142857143</v>
      </c>
      <c r="BD22" s="7">
        <f t="shared" si="35"/>
        <v>0</v>
      </c>
      <c r="BE22" s="14"/>
      <c r="BF22" s="5" t="str">
        <f t="shared" si="7"/>
        <v>Д</v>
      </c>
      <c r="BG22" s="5" t="str">
        <f t="shared" si="8"/>
        <v>Д</v>
      </c>
      <c r="BH22" s="5" t="str">
        <f t="shared" si="9"/>
        <v>О</v>
      </c>
      <c r="BI22" s="5" t="str">
        <f t="shared" si="10"/>
        <v>Д</v>
      </c>
      <c r="BJ22" s="5" t="str">
        <f t="shared" si="11"/>
        <v>О</v>
      </c>
      <c r="BK22" s="5" t="str">
        <f t="shared" si="12"/>
        <v>Д</v>
      </c>
      <c r="BL22" s="5" t="str">
        <f t="shared" si="13"/>
        <v>Д</v>
      </c>
      <c r="BM22" s="20" t="str">
        <f t="shared" si="31"/>
        <v>Достаточный</v>
      </c>
      <c r="BN22" s="3"/>
    </row>
    <row r="23" spans="1:66" ht="15.5" x14ac:dyDescent="0.35">
      <c r="A23" s="11">
        <f>'Физическое развитие'!A23</f>
        <v>17</v>
      </c>
      <c r="B23" s="19">
        <v>1317</v>
      </c>
      <c r="C23" s="53" t="s">
        <v>52</v>
      </c>
      <c r="D23" s="53" t="s">
        <v>52</v>
      </c>
      <c r="E23" s="53" t="s">
        <v>51</v>
      </c>
      <c r="F23" s="54" t="s">
        <v>52</v>
      </c>
      <c r="G23" s="54" t="s">
        <v>52</v>
      </c>
      <c r="H23" s="54" t="s">
        <v>51</v>
      </c>
      <c r="I23" s="54" t="s">
        <v>52</v>
      </c>
      <c r="J23" s="54" t="s">
        <v>51</v>
      </c>
      <c r="K23" s="54" t="s">
        <v>50</v>
      </c>
      <c r="L23" s="54" t="s">
        <v>51</v>
      </c>
      <c r="M23" s="54" t="s">
        <v>51</v>
      </c>
      <c r="N23" s="54" t="s">
        <v>50</v>
      </c>
      <c r="O23" s="54" t="s">
        <v>52</v>
      </c>
      <c r="P23" s="54" t="s">
        <v>51</v>
      </c>
      <c r="Q23" s="54" t="s">
        <v>51</v>
      </c>
      <c r="R23" s="54" t="s">
        <v>52</v>
      </c>
      <c r="S23" s="54" t="s">
        <v>51</v>
      </c>
      <c r="T23" s="54" t="s">
        <v>51</v>
      </c>
      <c r="U23" s="54" t="s">
        <v>52</v>
      </c>
      <c r="V23" s="54" t="s">
        <v>51</v>
      </c>
      <c r="W23" s="54" t="s">
        <v>50</v>
      </c>
      <c r="X23" s="31" t="str">
        <f t="shared" si="14"/>
        <v>Низкий</v>
      </c>
      <c r="Y23" s="31" t="str">
        <f t="shared" si="15"/>
        <v>Достаточный</v>
      </c>
      <c r="Z23" s="31" t="str">
        <f t="shared" si="16"/>
        <v>Достаточный</v>
      </c>
      <c r="AA23" s="15"/>
      <c r="AB23" s="7">
        <f>COUNTIF(AF23:AL23,AB$5)/7</f>
        <v>0</v>
      </c>
      <c r="AC23" s="21">
        <f t="shared" si="18"/>
        <v>0.14285714285714285</v>
      </c>
      <c r="AD23" s="7">
        <f t="shared" si="19"/>
        <v>0.8571428571428571</v>
      </c>
      <c r="AE23" s="14"/>
      <c r="AF23" s="5" t="str">
        <f t="shared" si="34"/>
        <v>Н</v>
      </c>
      <c r="AG23" s="5" t="str">
        <f t="shared" si="20"/>
        <v>Н</v>
      </c>
      <c r="AH23" s="5" t="str">
        <f t="shared" si="21"/>
        <v>Н</v>
      </c>
      <c r="AI23" s="5" t="str">
        <f t="shared" si="22"/>
        <v>Д</v>
      </c>
      <c r="AJ23" s="5" t="str">
        <f t="shared" si="23"/>
        <v>Н</v>
      </c>
      <c r="AK23" s="5" t="str">
        <f t="shared" si="32"/>
        <v>Н</v>
      </c>
      <c r="AL23" s="5" t="str">
        <f t="shared" si="24"/>
        <v>Н</v>
      </c>
      <c r="AM23" s="20" t="str">
        <f>X23</f>
        <v>Низкий</v>
      </c>
      <c r="AN23" s="14"/>
      <c r="AO23" s="7">
        <f t="shared" si="26"/>
        <v>0</v>
      </c>
      <c r="AP23" s="7">
        <f t="shared" si="27"/>
        <v>0.7142857142857143</v>
      </c>
      <c r="AQ23" s="7">
        <f t="shared" si="28"/>
        <v>0.2857142857142857</v>
      </c>
      <c r="AR23" s="14"/>
      <c r="AS23" s="5" t="str">
        <f t="shared" si="0"/>
        <v>Н</v>
      </c>
      <c r="AT23" s="5" t="str">
        <f t="shared" si="1"/>
        <v>Н</v>
      </c>
      <c r="AU23" s="5" t="str">
        <f t="shared" si="2"/>
        <v>Д</v>
      </c>
      <c r="AV23" s="5" t="str">
        <f t="shared" si="3"/>
        <v>Д</v>
      </c>
      <c r="AW23" s="5" t="str">
        <f t="shared" si="4"/>
        <v>Д</v>
      </c>
      <c r="AX23" s="5" t="str">
        <f t="shared" si="5"/>
        <v>Д</v>
      </c>
      <c r="AY23" s="5" t="str">
        <f t="shared" si="6"/>
        <v>Д</v>
      </c>
      <c r="AZ23" s="20" t="str">
        <f t="shared" si="29"/>
        <v>Достаточный</v>
      </c>
      <c r="BA23" s="14"/>
      <c r="BB23" s="7">
        <f t="shared" si="30"/>
        <v>0.42857142857142855</v>
      </c>
      <c r="BC23" s="7">
        <f t="shared" si="33"/>
        <v>0.5714285714285714</v>
      </c>
      <c r="BD23" s="7">
        <f t="shared" si="35"/>
        <v>0</v>
      </c>
      <c r="BE23" s="14"/>
      <c r="BF23" s="5" t="str">
        <f t="shared" si="7"/>
        <v>Д</v>
      </c>
      <c r="BG23" s="5" t="str">
        <f t="shared" si="8"/>
        <v>Д</v>
      </c>
      <c r="BH23" s="5" t="str">
        <f t="shared" si="9"/>
        <v>О</v>
      </c>
      <c r="BI23" s="5" t="str">
        <f t="shared" si="10"/>
        <v>О</v>
      </c>
      <c r="BJ23" s="5" t="str">
        <f t="shared" si="11"/>
        <v>Д</v>
      </c>
      <c r="BK23" s="5" t="str">
        <f t="shared" si="12"/>
        <v>Д</v>
      </c>
      <c r="BL23" s="5" t="str">
        <f t="shared" si="13"/>
        <v>О</v>
      </c>
      <c r="BM23" s="20" t="str">
        <f t="shared" si="31"/>
        <v>Достаточный</v>
      </c>
      <c r="BN23" s="3"/>
    </row>
    <row r="24" spans="1:66" ht="21" customHeight="1" x14ac:dyDescent="0.35">
      <c r="A24" s="11">
        <f>'Физическое развитие'!A24</f>
        <v>18</v>
      </c>
      <c r="B24" s="19">
        <v>1318</v>
      </c>
      <c r="C24" s="53" t="s">
        <v>52</v>
      </c>
      <c r="D24" s="53" t="s">
        <v>51</v>
      </c>
      <c r="E24" s="53" t="s">
        <v>51</v>
      </c>
      <c r="F24" s="53" t="s">
        <v>51</v>
      </c>
      <c r="G24" s="53" t="s">
        <v>51</v>
      </c>
      <c r="H24" s="53" t="s">
        <v>50</v>
      </c>
      <c r="I24" s="53" t="s">
        <v>52</v>
      </c>
      <c r="J24" s="53" t="s">
        <v>51</v>
      </c>
      <c r="K24" s="53" t="s">
        <v>51</v>
      </c>
      <c r="L24" s="53" t="s">
        <v>52</v>
      </c>
      <c r="M24" s="53" t="s">
        <v>51</v>
      </c>
      <c r="N24" s="53" t="s">
        <v>51</v>
      </c>
      <c r="O24" s="53" t="s">
        <v>51</v>
      </c>
      <c r="P24" s="53" t="s">
        <v>51</v>
      </c>
      <c r="Q24" s="53" t="s">
        <v>50</v>
      </c>
      <c r="R24" s="53" t="s">
        <v>52</v>
      </c>
      <c r="S24" s="53" t="s">
        <v>51</v>
      </c>
      <c r="T24" s="53" t="s">
        <v>51</v>
      </c>
      <c r="U24" s="53" t="s">
        <v>52</v>
      </c>
      <c r="V24" s="53" t="s">
        <v>51</v>
      </c>
      <c r="W24" s="53" t="s">
        <v>51</v>
      </c>
      <c r="X24" s="31" t="str">
        <f t="shared" si="14"/>
        <v>Низкий</v>
      </c>
      <c r="Y24" s="31" t="str">
        <f t="shared" si="15"/>
        <v>Достаточный</v>
      </c>
      <c r="Z24" s="31" t="str">
        <f t="shared" si="16"/>
        <v>Достаточный</v>
      </c>
      <c r="AA24" s="15"/>
      <c r="AB24" s="7">
        <f t="shared" si="17"/>
        <v>0</v>
      </c>
      <c r="AC24" s="7">
        <f t="shared" si="18"/>
        <v>0.2857142857142857</v>
      </c>
      <c r="AD24" s="7">
        <f>COUNTIF(AF24:AL24,AD$5)/7</f>
        <v>0.7142857142857143</v>
      </c>
      <c r="AE24" s="14"/>
      <c r="AF24" s="5" t="str">
        <f t="shared" si="34"/>
        <v>Д</v>
      </c>
      <c r="AG24" s="5" t="str">
        <f t="shared" si="20"/>
        <v>Н</v>
      </c>
      <c r="AH24" s="5" t="str">
        <f t="shared" si="21"/>
        <v>Н</v>
      </c>
      <c r="AI24" s="5" t="str">
        <f t="shared" si="22"/>
        <v>Н</v>
      </c>
      <c r="AJ24" s="5" t="str">
        <f t="shared" si="23"/>
        <v>Д</v>
      </c>
      <c r="AK24" s="5" t="str">
        <f t="shared" si="32"/>
        <v>Н</v>
      </c>
      <c r="AL24" s="5" t="str">
        <f t="shared" si="24"/>
        <v>Н</v>
      </c>
      <c r="AM24" s="20" t="str">
        <f t="shared" si="25"/>
        <v>Низкий</v>
      </c>
      <c r="AN24" s="14"/>
      <c r="AO24" s="7">
        <f t="shared" si="26"/>
        <v>0</v>
      </c>
      <c r="AP24" s="7">
        <f t="shared" si="27"/>
        <v>1</v>
      </c>
      <c r="AQ24" s="7">
        <f t="shared" si="28"/>
        <v>0</v>
      </c>
      <c r="AR24" s="14"/>
      <c r="AS24" s="5" t="str">
        <f t="shared" si="0"/>
        <v>Д</v>
      </c>
      <c r="AT24" s="5" t="str">
        <f t="shared" si="1"/>
        <v>Д</v>
      </c>
      <c r="AU24" s="5" t="str">
        <f t="shared" si="2"/>
        <v>Д</v>
      </c>
      <c r="AV24" s="5" t="str">
        <f t="shared" si="3"/>
        <v>Д</v>
      </c>
      <c r="AW24" s="5" t="str">
        <f t="shared" si="4"/>
        <v>Д</v>
      </c>
      <c r="AX24" s="5" t="str">
        <f t="shared" si="5"/>
        <v>Д</v>
      </c>
      <c r="AY24" s="5" t="str">
        <f t="shared" si="6"/>
        <v>Д</v>
      </c>
      <c r="AZ24" s="20" t="str">
        <f t="shared" si="29"/>
        <v>Достаточный</v>
      </c>
      <c r="BA24" s="14"/>
      <c r="BB24" s="7">
        <f t="shared" si="30"/>
        <v>0.2857142857142857</v>
      </c>
      <c r="BC24" s="7">
        <f t="shared" si="33"/>
        <v>0.7142857142857143</v>
      </c>
      <c r="BD24" s="7">
        <f t="shared" si="35"/>
        <v>0</v>
      </c>
      <c r="BE24" s="14"/>
      <c r="BF24" s="5" t="str">
        <f t="shared" si="7"/>
        <v>Д</v>
      </c>
      <c r="BG24" s="5" t="str">
        <f t="shared" si="8"/>
        <v>О</v>
      </c>
      <c r="BH24" s="5" t="str">
        <f t="shared" si="9"/>
        <v>Д</v>
      </c>
      <c r="BI24" s="5" t="str">
        <f t="shared" si="10"/>
        <v>Д</v>
      </c>
      <c r="BJ24" s="5" t="str">
        <f t="shared" si="11"/>
        <v>О</v>
      </c>
      <c r="BK24" s="5" t="str">
        <f t="shared" si="12"/>
        <v>Д</v>
      </c>
      <c r="BL24" s="5" t="str">
        <f t="shared" si="13"/>
        <v>Д</v>
      </c>
      <c r="BM24" s="20" t="str">
        <f t="shared" si="31"/>
        <v>Достаточный</v>
      </c>
      <c r="BN24" s="3"/>
    </row>
    <row r="25" spans="1:66" ht="15.5" x14ac:dyDescent="0.35">
      <c r="A25" s="11">
        <f>'Физическое развитие'!A25</f>
        <v>19</v>
      </c>
      <c r="B25" s="19">
        <v>1319</v>
      </c>
      <c r="C25" s="53" t="s">
        <v>52</v>
      </c>
      <c r="D25" s="53" t="s">
        <v>51</v>
      </c>
      <c r="E25" s="53" t="s">
        <v>51</v>
      </c>
      <c r="F25" s="53" t="s">
        <v>52</v>
      </c>
      <c r="G25" s="53" t="s">
        <v>51</v>
      </c>
      <c r="H25" s="53" t="s">
        <v>51</v>
      </c>
      <c r="I25" s="53" t="s">
        <v>52</v>
      </c>
      <c r="J25" s="53" t="s">
        <v>51</v>
      </c>
      <c r="K25" s="53" t="s">
        <v>51</v>
      </c>
      <c r="L25" s="53" t="s">
        <v>52</v>
      </c>
      <c r="M25" s="53" t="s">
        <v>51</v>
      </c>
      <c r="N25" s="53" t="s">
        <v>50</v>
      </c>
      <c r="O25" s="53" t="s">
        <v>52</v>
      </c>
      <c r="P25" s="53" t="s">
        <v>51</v>
      </c>
      <c r="Q25" s="53" t="s">
        <v>51</v>
      </c>
      <c r="R25" s="53" t="s">
        <v>51</v>
      </c>
      <c r="S25" s="53" t="s">
        <v>51</v>
      </c>
      <c r="T25" s="53" t="s">
        <v>50</v>
      </c>
      <c r="U25" s="53" t="s">
        <v>52</v>
      </c>
      <c r="V25" s="53" t="s">
        <v>51</v>
      </c>
      <c r="W25" s="53" t="s">
        <v>51</v>
      </c>
      <c r="X25" s="31" t="str">
        <f t="shared" si="14"/>
        <v>Низкий</v>
      </c>
      <c r="Y25" s="31" t="str">
        <f t="shared" si="15"/>
        <v>Достаточный</v>
      </c>
      <c r="Z25" s="31" t="str">
        <f t="shared" si="16"/>
        <v>Достаточный</v>
      </c>
      <c r="AA25" s="15"/>
      <c r="AB25" s="7">
        <f t="shared" si="17"/>
        <v>0</v>
      </c>
      <c r="AC25" s="7">
        <f t="shared" si="18"/>
        <v>0.14285714285714285</v>
      </c>
      <c r="AD25" s="7">
        <f t="shared" si="19"/>
        <v>0.8571428571428571</v>
      </c>
      <c r="AE25" s="14"/>
      <c r="AF25" s="5" t="str">
        <f t="shared" si="34"/>
        <v>Н</v>
      </c>
      <c r="AG25" s="5" t="str">
        <f t="shared" si="20"/>
        <v>Н</v>
      </c>
      <c r="AH25" s="5" t="str">
        <f t="shared" si="21"/>
        <v>Н</v>
      </c>
      <c r="AI25" s="5" t="str">
        <f t="shared" si="22"/>
        <v>Н</v>
      </c>
      <c r="AJ25" s="5" t="str">
        <f t="shared" si="23"/>
        <v>Н</v>
      </c>
      <c r="AK25" s="5" t="str">
        <f t="shared" si="32"/>
        <v>Д</v>
      </c>
      <c r="AL25" s="5" t="str">
        <f t="shared" si="24"/>
        <v>Н</v>
      </c>
      <c r="AM25" s="20" t="str">
        <f t="shared" si="25"/>
        <v>Низкий</v>
      </c>
      <c r="AN25" s="14"/>
      <c r="AO25" s="7">
        <f t="shared" si="26"/>
        <v>0</v>
      </c>
      <c r="AP25" s="7">
        <f t="shared" si="27"/>
        <v>1</v>
      </c>
      <c r="AQ25" s="7">
        <f t="shared" si="28"/>
        <v>0</v>
      </c>
      <c r="AR25" s="14"/>
      <c r="AS25" s="5" t="str">
        <f t="shared" si="0"/>
        <v>Д</v>
      </c>
      <c r="AT25" s="5" t="str">
        <f t="shared" si="1"/>
        <v>Д</v>
      </c>
      <c r="AU25" s="5" t="str">
        <f t="shared" si="2"/>
        <v>Д</v>
      </c>
      <c r="AV25" s="5" t="str">
        <f t="shared" si="3"/>
        <v>Д</v>
      </c>
      <c r="AW25" s="5" t="str">
        <f t="shared" si="4"/>
        <v>Д</v>
      </c>
      <c r="AX25" s="5" t="str">
        <f t="shared" si="5"/>
        <v>Д</v>
      </c>
      <c r="AY25" s="5" t="str">
        <f t="shared" si="6"/>
        <v>Д</v>
      </c>
      <c r="AZ25" s="20" t="str">
        <f t="shared" si="29"/>
        <v>Достаточный</v>
      </c>
      <c r="BA25" s="14"/>
      <c r="BB25" s="7">
        <f t="shared" si="30"/>
        <v>0.2857142857142857</v>
      </c>
      <c r="BC25" s="7">
        <f t="shared" si="33"/>
        <v>0.7142857142857143</v>
      </c>
      <c r="BD25" s="7">
        <f t="shared" si="35"/>
        <v>0</v>
      </c>
      <c r="BE25" s="14"/>
      <c r="BF25" s="5" t="str">
        <f t="shared" si="7"/>
        <v>Д</v>
      </c>
      <c r="BG25" s="5" t="str">
        <f t="shared" si="8"/>
        <v>Д</v>
      </c>
      <c r="BH25" s="5" t="str">
        <f t="shared" si="9"/>
        <v>Д</v>
      </c>
      <c r="BI25" s="5" t="str">
        <f t="shared" si="10"/>
        <v>О</v>
      </c>
      <c r="BJ25" s="5" t="str">
        <f t="shared" si="11"/>
        <v>Д</v>
      </c>
      <c r="BK25" s="5" t="str">
        <f t="shared" si="12"/>
        <v>О</v>
      </c>
      <c r="BL25" s="5" t="str">
        <f t="shared" si="13"/>
        <v>Д</v>
      </c>
      <c r="BM25" s="20" t="str">
        <f t="shared" si="31"/>
        <v>Достаточный</v>
      </c>
      <c r="BN25" s="3"/>
    </row>
    <row r="26" spans="1:66" ht="15.5" x14ac:dyDescent="0.35">
      <c r="A26" s="11">
        <f>'Физическое развитие'!A26</f>
        <v>20</v>
      </c>
      <c r="B26" s="19">
        <v>1320</v>
      </c>
      <c r="C26" s="53" t="s">
        <v>52</v>
      </c>
      <c r="D26" s="53" t="s">
        <v>52</v>
      </c>
      <c r="E26" s="53" t="s">
        <v>51</v>
      </c>
      <c r="F26" s="53" t="s">
        <v>52</v>
      </c>
      <c r="G26" s="53" t="s">
        <v>51</v>
      </c>
      <c r="H26" s="53" t="s">
        <v>51</v>
      </c>
      <c r="I26" s="53" t="s">
        <v>52</v>
      </c>
      <c r="J26" s="53" t="s">
        <v>52</v>
      </c>
      <c r="K26" s="53" t="s">
        <v>51</v>
      </c>
      <c r="L26" s="53" t="s">
        <v>52</v>
      </c>
      <c r="M26" s="53" t="s">
        <v>51</v>
      </c>
      <c r="N26" s="53" t="s">
        <v>51</v>
      </c>
      <c r="O26" s="53" t="s">
        <v>52</v>
      </c>
      <c r="P26" s="53" t="s">
        <v>52</v>
      </c>
      <c r="Q26" s="53" t="s">
        <v>51</v>
      </c>
      <c r="R26" s="53" t="s">
        <v>52</v>
      </c>
      <c r="S26" s="53" t="s">
        <v>51</v>
      </c>
      <c r="T26" s="53" t="s">
        <v>50</v>
      </c>
      <c r="U26" s="53" t="s">
        <v>52</v>
      </c>
      <c r="V26" s="53" t="s">
        <v>51</v>
      </c>
      <c r="W26" s="53" t="s">
        <v>51</v>
      </c>
      <c r="X26" s="31" t="str">
        <f t="shared" si="14"/>
        <v>Низкий</v>
      </c>
      <c r="Y26" s="31" t="str">
        <f>IF(AQ26&gt;=0.55,"Низкий",IF(AO26&gt;=0.55,"Оптимальный",IF(AP26&gt;0.45,"Достаточный")))</f>
        <v>Достаточный</v>
      </c>
      <c r="Z26" s="31" t="str">
        <f t="shared" si="16"/>
        <v>Достаточный</v>
      </c>
      <c r="AA26" s="15"/>
      <c r="AB26" s="7">
        <f t="shared" si="17"/>
        <v>0</v>
      </c>
      <c r="AC26" s="7">
        <f t="shared" si="18"/>
        <v>0</v>
      </c>
      <c r="AD26" s="7">
        <f t="shared" si="19"/>
        <v>1</v>
      </c>
      <c r="AE26" s="14"/>
      <c r="AF26" s="5" t="str">
        <f t="shared" si="34"/>
        <v>Н</v>
      </c>
      <c r="AG26" s="5" t="str">
        <f t="shared" si="20"/>
        <v>Н</v>
      </c>
      <c r="AH26" s="5" t="str">
        <f t="shared" si="21"/>
        <v>Н</v>
      </c>
      <c r="AI26" s="5" t="str">
        <f t="shared" si="22"/>
        <v>Н</v>
      </c>
      <c r="AJ26" s="5" t="str">
        <f t="shared" si="23"/>
        <v>Н</v>
      </c>
      <c r="AK26" s="5" t="str">
        <f t="shared" si="32"/>
        <v>Н</v>
      </c>
      <c r="AL26" s="5" t="str">
        <f t="shared" si="24"/>
        <v>Н</v>
      </c>
      <c r="AM26" s="20" t="str">
        <f t="shared" si="25"/>
        <v>Низкий</v>
      </c>
      <c r="AN26" s="14"/>
      <c r="AO26" s="7">
        <f t="shared" si="26"/>
        <v>0</v>
      </c>
      <c r="AP26" s="7">
        <f t="shared" si="27"/>
        <v>0.5714285714285714</v>
      </c>
      <c r="AQ26" s="7">
        <f t="shared" si="28"/>
        <v>0.42857142857142855</v>
      </c>
      <c r="AR26" s="14"/>
      <c r="AS26" s="5" t="str">
        <f t="shared" si="0"/>
        <v>Н</v>
      </c>
      <c r="AT26" s="5" t="str">
        <f t="shared" si="1"/>
        <v>Д</v>
      </c>
      <c r="AU26" s="5" t="str">
        <f t="shared" si="2"/>
        <v>Н</v>
      </c>
      <c r="AV26" s="5" t="str">
        <f t="shared" si="3"/>
        <v>Д</v>
      </c>
      <c r="AW26" s="5" t="str">
        <f t="shared" si="4"/>
        <v>Н</v>
      </c>
      <c r="AX26" s="5" t="str">
        <f t="shared" si="5"/>
        <v>Д</v>
      </c>
      <c r="AY26" s="5" t="str">
        <f t="shared" si="6"/>
        <v>Д</v>
      </c>
      <c r="AZ26" s="20" t="str">
        <f t="shared" si="29"/>
        <v>Достаточный</v>
      </c>
      <c r="BA26" s="14"/>
      <c r="BB26" s="7">
        <f t="shared" si="30"/>
        <v>0.14285714285714285</v>
      </c>
      <c r="BC26" s="7">
        <f t="shared" si="33"/>
        <v>0.8571428571428571</v>
      </c>
      <c r="BD26" s="7">
        <f t="shared" si="35"/>
        <v>0</v>
      </c>
      <c r="BE26" s="14"/>
      <c r="BF26" s="5" t="str">
        <f t="shared" si="7"/>
        <v>Д</v>
      </c>
      <c r="BG26" s="5" t="str">
        <f t="shared" si="8"/>
        <v>Д</v>
      </c>
      <c r="BH26" s="5" t="str">
        <f t="shared" si="9"/>
        <v>Д</v>
      </c>
      <c r="BI26" s="5" t="str">
        <f t="shared" si="10"/>
        <v>Д</v>
      </c>
      <c r="BJ26" s="5" t="str">
        <f t="shared" si="11"/>
        <v>Д</v>
      </c>
      <c r="BK26" s="5" t="str">
        <f t="shared" si="12"/>
        <v>О</v>
      </c>
      <c r="BL26" s="5" t="str">
        <f t="shared" si="13"/>
        <v>Д</v>
      </c>
      <c r="BM26" s="20" t="str">
        <f t="shared" si="31"/>
        <v>Достаточный</v>
      </c>
      <c r="BN26" s="3"/>
    </row>
    <row r="27" spans="1:66" ht="15.5" x14ac:dyDescent="0.35">
      <c r="A27" s="11">
        <f>'Физическое развитие'!A27</f>
        <v>21</v>
      </c>
      <c r="B27" s="19">
        <v>1321</v>
      </c>
      <c r="C27" s="53" t="s">
        <v>51</v>
      </c>
      <c r="D27" s="53" t="s">
        <v>51</v>
      </c>
      <c r="E27" s="53" t="s">
        <v>50</v>
      </c>
      <c r="F27" s="53" t="s">
        <v>51</v>
      </c>
      <c r="G27" s="53" t="s">
        <v>51</v>
      </c>
      <c r="H27" s="53" t="s">
        <v>50</v>
      </c>
      <c r="I27" s="53" t="s">
        <v>51</v>
      </c>
      <c r="J27" s="53" t="s">
        <v>51</v>
      </c>
      <c r="K27" s="53" t="s">
        <v>50</v>
      </c>
      <c r="L27" s="53" t="s">
        <v>51</v>
      </c>
      <c r="M27" s="53" t="s">
        <v>51</v>
      </c>
      <c r="N27" s="53" t="s">
        <v>50</v>
      </c>
      <c r="O27" s="53" t="s">
        <v>51</v>
      </c>
      <c r="P27" s="53" t="s">
        <v>51</v>
      </c>
      <c r="Q27" s="53" t="s">
        <v>50</v>
      </c>
      <c r="R27" s="53" t="s">
        <v>51</v>
      </c>
      <c r="S27" s="53" t="s">
        <v>51</v>
      </c>
      <c r="T27" s="53" t="s">
        <v>50</v>
      </c>
      <c r="U27" s="53" t="s">
        <v>51</v>
      </c>
      <c r="V27" s="53" t="s">
        <v>51</v>
      </c>
      <c r="W27" s="53" t="s">
        <v>50</v>
      </c>
      <c r="X27" s="31" t="str">
        <f t="shared" si="14"/>
        <v>Достаточный</v>
      </c>
      <c r="Y27" s="31" t="str">
        <f t="shared" si="15"/>
        <v>Достаточный</v>
      </c>
      <c r="Z27" s="31" t="str">
        <f t="shared" si="16"/>
        <v>Оптимальный</v>
      </c>
      <c r="AA27" s="15"/>
      <c r="AB27" s="7">
        <f t="shared" si="17"/>
        <v>0</v>
      </c>
      <c r="AC27" s="7">
        <f t="shared" si="18"/>
        <v>1</v>
      </c>
      <c r="AD27" s="7">
        <f t="shared" si="19"/>
        <v>0</v>
      </c>
      <c r="AE27" s="14"/>
      <c r="AF27" s="5" t="str">
        <f t="shared" si="34"/>
        <v>Д</v>
      </c>
      <c r="AG27" s="5" t="str">
        <f t="shared" si="20"/>
        <v>Д</v>
      </c>
      <c r="AH27" s="5" t="str">
        <f t="shared" si="21"/>
        <v>Д</v>
      </c>
      <c r="AI27" s="5" t="str">
        <f t="shared" si="22"/>
        <v>Д</v>
      </c>
      <c r="AJ27" s="5" t="str">
        <f t="shared" si="23"/>
        <v>Д</v>
      </c>
      <c r="AK27" s="5" t="str">
        <f t="shared" si="32"/>
        <v>Д</v>
      </c>
      <c r="AL27" s="5" t="str">
        <f t="shared" si="24"/>
        <v>Д</v>
      </c>
      <c r="AM27" s="20" t="str">
        <f t="shared" si="25"/>
        <v>Достаточный</v>
      </c>
      <c r="AN27" s="14"/>
      <c r="AO27" s="7">
        <f t="shared" si="26"/>
        <v>0</v>
      </c>
      <c r="AP27" s="7">
        <f t="shared" si="27"/>
        <v>1</v>
      </c>
      <c r="AQ27" s="7">
        <f t="shared" si="28"/>
        <v>0</v>
      </c>
      <c r="AR27" s="14"/>
      <c r="AS27" s="5" t="str">
        <f t="shared" si="0"/>
        <v>Д</v>
      </c>
      <c r="AT27" s="5" t="str">
        <f t="shared" si="1"/>
        <v>Д</v>
      </c>
      <c r="AU27" s="5" t="str">
        <f t="shared" si="2"/>
        <v>Д</v>
      </c>
      <c r="AV27" s="5" t="str">
        <f t="shared" si="3"/>
        <v>Д</v>
      </c>
      <c r="AW27" s="5" t="str">
        <f t="shared" si="4"/>
        <v>Д</v>
      </c>
      <c r="AX27" s="5" t="str">
        <f t="shared" si="5"/>
        <v>Д</v>
      </c>
      <c r="AY27" s="5" t="str">
        <f t="shared" si="6"/>
        <v>Д</v>
      </c>
      <c r="AZ27" s="20" t="str">
        <f t="shared" si="29"/>
        <v>Достаточный</v>
      </c>
      <c r="BA27" s="14"/>
      <c r="BB27" s="7">
        <f t="shared" si="30"/>
        <v>1</v>
      </c>
      <c r="BC27" s="7">
        <f t="shared" si="33"/>
        <v>0</v>
      </c>
      <c r="BD27" s="7">
        <f t="shared" si="35"/>
        <v>0</v>
      </c>
      <c r="BE27" s="14"/>
      <c r="BF27" s="5" t="str">
        <f t="shared" si="7"/>
        <v>О</v>
      </c>
      <c r="BG27" s="5" t="str">
        <f t="shared" si="8"/>
        <v>О</v>
      </c>
      <c r="BH27" s="5" t="str">
        <f t="shared" si="9"/>
        <v>О</v>
      </c>
      <c r="BI27" s="5" t="str">
        <f t="shared" si="10"/>
        <v>О</v>
      </c>
      <c r="BJ27" s="5" t="str">
        <f t="shared" si="11"/>
        <v>О</v>
      </c>
      <c r="BK27" s="5" t="str">
        <f t="shared" si="12"/>
        <v>О</v>
      </c>
      <c r="BL27" s="5" t="str">
        <f t="shared" si="13"/>
        <v>О</v>
      </c>
      <c r="BM27" s="20" t="str">
        <f t="shared" si="31"/>
        <v>Оптимальный</v>
      </c>
      <c r="BN27" s="3"/>
    </row>
    <row r="28" spans="1:66" ht="15.5" x14ac:dyDescent="0.35">
      <c r="A28" s="11">
        <f>'Физическое развитие'!A28</f>
        <v>22</v>
      </c>
      <c r="B28" s="19">
        <v>1322</v>
      </c>
      <c r="C28" s="53" t="s">
        <v>51</v>
      </c>
      <c r="D28" s="53" t="s">
        <v>51</v>
      </c>
      <c r="E28" s="53" t="s">
        <v>50</v>
      </c>
      <c r="F28" s="53" t="s">
        <v>51</v>
      </c>
      <c r="G28" s="53" t="s">
        <v>51</v>
      </c>
      <c r="H28" s="53" t="s">
        <v>50</v>
      </c>
      <c r="I28" s="53" t="s">
        <v>51</v>
      </c>
      <c r="J28" s="53" t="s">
        <v>51</v>
      </c>
      <c r="K28" s="53" t="s">
        <v>50</v>
      </c>
      <c r="L28" s="53" t="s">
        <v>51</v>
      </c>
      <c r="M28" s="53" t="s">
        <v>51</v>
      </c>
      <c r="N28" s="53" t="s">
        <v>50</v>
      </c>
      <c r="O28" s="53" t="s">
        <v>51</v>
      </c>
      <c r="P28" s="53" t="s">
        <v>51</v>
      </c>
      <c r="Q28" s="53" t="s">
        <v>50</v>
      </c>
      <c r="R28" s="53" t="s">
        <v>51</v>
      </c>
      <c r="S28" s="53" t="s">
        <v>51</v>
      </c>
      <c r="T28" s="53" t="s">
        <v>50</v>
      </c>
      <c r="U28" s="53" t="s">
        <v>51</v>
      </c>
      <c r="V28" s="53" t="s">
        <v>51</v>
      </c>
      <c r="W28" s="53" t="s">
        <v>50</v>
      </c>
      <c r="X28" s="31" t="str">
        <f t="shared" si="14"/>
        <v>Достаточный</v>
      </c>
      <c r="Y28" s="31" t="str">
        <f>IF(AQ28&gt;=0.55,"Низкий",IF(AO28&gt;=0.55,"Оптимальный",IF(AP28&gt;0.45,"Достаточный")))</f>
        <v>Достаточный</v>
      </c>
      <c r="Z28" s="31" t="str">
        <f t="shared" si="16"/>
        <v>Оптимальный</v>
      </c>
      <c r="AA28" s="15"/>
      <c r="AB28" s="7">
        <f t="shared" si="17"/>
        <v>0</v>
      </c>
      <c r="AC28" s="7">
        <f t="shared" si="18"/>
        <v>1</v>
      </c>
      <c r="AD28" s="7">
        <f t="shared" si="19"/>
        <v>0</v>
      </c>
      <c r="AE28" s="14"/>
      <c r="AF28" s="5" t="str">
        <f t="shared" si="34"/>
        <v>Д</v>
      </c>
      <c r="AG28" s="5" t="str">
        <f t="shared" si="20"/>
        <v>Д</v>
      </c>
      <c r="AH28" s="5" t="str">
        <f t="shared" si="21"/>
        <v>Д</v>
      </c>
      <c r="AI28" s="5" t="str">
        <f t="shared" si="22"/>
        <v>Д</v>
      </c>
      <c r="AJ28" s="5" t="str">
        <f t="shared" si="23"/>
        <v>Д</v>
      </c>
      <c r="AK28" s="5" t="str">
        <f t="shared" si="32"/>
        <v>Д</v>
      </c>
      <c r="AL28" s="5" t="str">
        <f t="shared" si="24"/>
        <v>Д</v>
      </c>
      <c r="AM28" s="20" t="str">
        <f t="shared" si="25"/>
        <v>Достаточный</v>
      </c>
      <c r="AN28" s="14"/>
      <c r="AO28" s="7">
        <f t="shared" si="26"/>
        <v>0</v>
      </c>
      <c r="AP28" s="7">
        <f t="shared" si="27"/>
        <v>1</v>
      </c>
      <c r="AQ28" s="7">
        <f t="shared" si="28"/>
        <v>0</v>
      </c>
      <c r="AR28" s="14"/>
      <c r="AS28" s="5" t="str">
        <f t="shared" si="0"/>
        <v>Д</v>
      </c>
      <c r="AT28" s="5" t="str">
        <f t="shared" si="1"/>
        <v>Д</v>
      </c>
      <c r="AU28" s="5" t="str">
        <f t="shared" si="2"/>
        <v>Д</v>
      </c>
      <c r="AV28" s="5" t="str">
        <f t="shared" si="3"/>
        <v>Д</v>
      </c>
      <c r="AW28" s="5" t="str">
        <f t="shared" si="4"/>
        <v>Д</v>
      </c>
      <c r="AX28" s="5" t="str">
        <f t="shared" si="5"/>
        <v>Д</v>
      </c>
      <c r="AY28" s="5" t="str">
        <f t="shared" si="6"/>
        <v>Д</v>
      </c>
      <c r="AZ28" s="20" t="str">
        <f t="shared" si="29"/>
        <v>Достаточный</v>
      </c>
      <c r="BA28" s="14"/>
      <c r="BB28" s="7">
        <f t="shared" si="30"/>
        <v>1</v>
      </c>
      <c r="BC28" s="7">
        <f t="shared" si="33"/>
        <v>0</v>
      </c>
      <c r="BD28" s="7">
        <f t="shared" si="35"/>
        <v>0</v>
      </c>
      <c r="BE28" s="14"/>
      <c r="BF28" s="5" t="str">
        <f t="shared" si="7"/>
        <v>О</v>
      </c>
      <c r="BG28" s="5" t="str">
        <f t="shared" si="8"/>
        <v>О</v>
      </c>
      <c r="BH28" s="5" t="str">
        <f t="shared" si="9"/>
        <v>О</v>
      </c>
      <c r="BI28" s="5" t="str">
        <f t="shared" si="10"/>
        <v>О</v>
      </c>
      <c r="BJ28" s="5" t="str">
        <f t="shared" si="11"/>
        <v>О</v>
      </c>
      <c r="BK28" s="5" t="str">
        <f t="shared" si="12"/>
        <v>О</v>
      </c>
      <c r="BL28" s="5" t="str">
        <f t="shared" si="13"/>
        <v>О</v>
      </c>
      <c r="BM28" s="20" t="str">
        <f t="shared" si="31"/>
        <v>Оптимальный</v>
      </c>
      <c r="BN28" s="3"/>
    </row>
    <row r="29" spans="1:66" ht="15.5" x14ac:dyDescent="0.35">
      <c r="A29" s="11">
        <f>'Физическое развитие'!A29</f>
        <v>23</v>
      </c>
      <c r="B29" s="19">
        <v>1323</v>
      </c>
      <c r="C29" s="53" t="s">
        <v>51</v>
      </c>
      <c r="D29" s="53" t="s">
        <v>51</v>
      </c>
      <c r="E29" s="53" t="s">
        <v>50</v>
      </c>
      <c r="F29" s="53" t="s">
        <v>51</v>
      </c>
      <c r="G29" s="53" t="s">
        <v>51</v>
      </c>
      <c r="H29" s="53" t="s">
        <v>50</v>
      </c>
      <c r="I29" s="53" t="s">
        <v>51</v>
      </c>
      <c r="J29" s="53" t="s">
        <v>51</v>
      </c>
      <c r="K29" s="53" t="s">
        <v>50</v>
      </c>
      <c r="L29" s="53" t="s">
        <v>51</v>
      </c>
      <c r="M29" s="53" t="s">
        <v>51</v>
      </c>
      <c r="N29" s="53" t="s">
        <v>50</v>
      </c>
      <c r="O29" s="53" t="s">
        <v>51</v>
      </c>
      <c r="P29" s="53" t="s">
        <v>51</v>
      </c>
      <c r="Q29" s="53" t="s">
        <v>50</v>
      </c>
      <c r="R29" s="53" t="s">
        <v>51</v>
      </c>
      <c r="S29" s="53" t="s">
        <v>51</v>
      </c>
      <c r="T29" s="53" t="s">
        <v>50</v>
      </c>
      <c r="U29" s="53" t="s">
        <v>51</v>
      </c>
      <c r="V29" s="53" t="s">
        <v>51</v>
      </c>
      <c r="W29" s="53" t="s">
        <v>50</v>
      </c>
      <c r="X29" s="31" t="str">
        <f t="shared" si="14"/>
        <v>Достаточный</v>
      </c>
      <c r="Y29" s="31" t="str">
        <f t="shared" si="15"/>
        <v>Достаточный</v>
      </c>
      <c r="Z29" s="31" t="str">
        <f t="shared" si="16"/>
        <v>Оптимальный</v>
      </c>
      <c r="AA29" s="15"/>
      <c r="AB29" s="7">
        <f t="shared" si="17"/>
        <v>0</v>
      </c>
      <c r="AC29" s="7">
        <f t="shared" si="18"/>
        <v>1</v>
      </c>
      <c r="AD29" s="7">
        <f t="shared" si="19"/>
        <v>0</v>
      </c>
      <c r="AE29" s="14"/>
      <c r="AF29" s="5" t="str">
        <f t="shared" si="34"/>
        <v>Д</v>
      </c>
      <c r="AG29" s="5" t="str">
        <f t="shared" si="20"/>
        <v>Д</v>
      </c>
      <c r="AH29" s="5" t="str">
        <f t="shared" si="21"/>
        <v>Д</v>
      </c>
      <c r="AI29" s="5" t="str">
        <f t="shared" si="22"/>
        <v>Д</v>
      </c>
      <c r="AJ29" s="5" t="str">
        <f t="shared" si="23"/>
        <v>Д</v>
      </c>
      <c r="AK29" s="5" t="str">
        <f t="shared" si="32"/>
        <v>Д</v>
      </c>
      <c r="AL29" s="5" t="str">
        <f t="shared" si="24"/>
        <v>Д</v>
      </c>
      <c r="AM29" s="20" t="str">
        <f t="shared" si="25"/>
        <v>Достаточный</v>
      </c>
      <c r="AN29" s="14"/>
      <c r="AO29" s="7">
        <f t="shared" si="26"/>
        <v>0</v>
      </c>
      <c r="AP29" s="7">
        <f t="shared" si="27"/>
        <v>1</v>
      </c>
      <c r="AQ29" s="7">
        <f t="shared" si="28"/>
        <v>0</v>
      </c>
      <c r="AR29" s="14"/>
      <c r="AS29" s="5" t="str">
        <f t="shared" si="0"/>
        <v>Д</v>
      </c>
      <c r="AT29" s="5" t="str">
        <f t="shared" si="1"/>
        <v>Д</v>
      </c>
      <c r="AU29" s="5" t="str">
        <f t="shared" si="2"/>
        <v>Д</v>
      </c>
      <c r="AV29" s="5" t="str">
        <f t="shared" si="3"/>
        <v>Д</v>
      </c>
      <c r="AW29" s="5" t="str">
        <f t="shared" si="4"/>
        <v>Д</v>
      </c>
      <c r="AX29" s="5" t="str">
        <f t="shared" si="5"/>
        <v>Д</v>
      </c>
      <c r="AY29" s="5" t="str">
        <f t="shared" si="6"/>
        <v>Д</v>
      </c>
      <c r="AZ29" s="20" t="str">
        <f t="shared" si="29"/>
        <v>Достаточный</v>
      </c>
      <c r="BA29" s="14"/>
      <c r="BB29" s="7">
        <f t="shared" si="30"/>
        <v>1</v>
      </c>
      <c r="BC29" s="7">
        <f t="shared" si="33"/>
        <v>0</v>
      </c>
      <c r="BD29" s="7">
        <f t="shared" si="35"/>
        <v>0</v>
      </c>
      <c r="BE29" s="14"/>
      <c r="BF29" s="5" t="str">
        <f t="shared" si="7"/>
        <v>О</v>
      </c>
      <c r="BG29" s="5" t="str">
        <f t="shared" si="8"/>
        <v>О</v>
      </c>
      <c r="BH29" s="5" t="str">
        <f t="shared" si="9"/>
        <v>О</v>
      </c>
      <c r="BI29" s="5" t="str">
        <f t="shared" si="10"/>
        <v>О</v>
      </c>
      <c r="BJ29" s="5" t="str">
        <f t="shared" si="11"/>
        <v>О</v>
      </c>
      <c r="BK29" s="5" t="str">
        <f t="shared" si="12"/>
        <v>О</v>
      </c>
      <c r="BL29" s="5" t="str">
        <f t="shared" si="13"/>
        <v>О</v>
      </c>
      <c r="BM29" s="20" t="str">
        <f t="shared" si="31"/>
        <v>Оптимальный</v>
      </c>
      <c r="BN29" s="3"/>
    </row>
    <row r="30" spans="1:66" ht="15.5" x14ac:dyDescent="0.35">
      <c r="A30" s="11">
        <f>'Физическое развитие'!A30</f>
        <v>24</v>
      </c>
      <c r="B30" s="19">
        <v>1324</v>
      </c>
      <c r="C30" s="53" t="s">
        <v>52</v>
      </c>
      <c r="D30" s="53" t="s">
        <v>52</v>
      </c>
      <c r="E30" s="53" t="s">
        <v>51</v>
      </c>
      <c r="F30" s="53" t="s">
        <v>52</v>
      </c>
      <c r="G30" s="53" t="s">
        <v>52</v>
      </c>
      <c r="H30" s="53" t="s">
        <v>51</v>
      </c>
      <c r="I30" s="53" t="s">
        <v>52</v>
      </c>
      <c r="J30" s="53" t="s">
        <v>52</v>
      </c>
      <c r="K30" s="53" t="s">
        <v>51</v>
      </c>
      <c r="L30" s="53" t="s">
        <v>52</v>
      </c>
      <c r="M30" s="53" t="s">
        <v>51</v>
      </c>
      <c r="N30" s="53" t="s">
        <v>51</v>
      </c>
      <c r="O30" s="53" t="s">
        <v>52</v>
      </c>
      <c r="P30" s="53" t="s">
        <v>51</v>
      </c>
      <c r="Q30" s="53" t="s">
        <v>51</v>
      </c>
      <c r="R30" s="53" t="s">
        <v>52</v>
      </c>
      <c r="S30" s="53" t="s">
        <v>52</v>
      </c>
      <c r="T30" s="53" t="s">
        <v>51</v>
      </c>
      <c r="U30" s="53" t="s">
        <v>52</v>
      </c>
      <c r="V30" s="53" t="s">
        <v>51</v>
      </c>
      <c r="W30" s="53" t="s">
        <v>51</v>
      </c>
      <c r="X30" s="31" t="str">
        <f t="shared" si="14"/>
        <v>Низкий</v>
      </c>
      <c r="Y30" s="31" t="str">
        <f t="shared" si="15"/>
        <v>Низкий</v>
      </c>
      <c r="Z30" s="31" t="str">
        <f t="shared" si="16"/>
        <v>Достаточный</v>
      </c>
      <c r="AA30" s="15"/>
      <c r="AB30" s="7">
        <f t="shared" si="17"/>
        <v>0</v>
      </c>
      <c r="AC30" s="7">
        <f t="shared" si="18"/>
        <v>0</v>
      </c>
      <c r="AD30" s="7">
        <f t="shared" si="19"/>
        <v>1</v>
      </c>
      <c r="AE30" s="14"/>
      <c r="AF30" s="5" t="str">
        <f t="shared" si="34"/>
        <v>Н</v>
      </c>
      <c r="AG30" s="5" t="str">
        <f t="shared" si="20"/>
        <v>Н</v>
      </c>
      <c r="AH30" s="5" t="str">
        <f t="shared" si="21"/>
        <v>Н</v>
      </c>
      <c r="AI30" s="5" t="str">
        <f t="shared" si="22"/>
        <v>Н</v>
      </c>
      <c r="AJ30" s="5" t="str">
        <f t="shared" si="23"/>
        <v>Н</v>
      </c>
      <c r="AK30" s="5" t="str">
        <f t="shared" si="32"/>
        <v>Н</v>
      </c>
      <c r="AL30" s="5" t="str">
        <f t="shared" si="24"/>
        <v>Н</v>
      </c>
      <c r="AM30" s="20" t="str">
        <f t="shared" si="25"/>
        <v>Низкий</v>
      </c>
      <c r="AN30" s="14"/>
      <c r="AO30" s="7">
        <f t="shared" si="26"/>
        <v>0</v>
      </c>
      <c r="AP30" s="7">
        <f t="shared" si="27"/>
        <v>0.42857142857142855</v>
      </c>
      <c r="AQ30" s="7">
        <f t="shared" si="28"/>
        <v>0.5714285714285714</v>
      </c>
      <c r="AR30" s="14"/>
      <c r="AS30" s="5" t="str">
        <f t="shared" si="0"/>
        <v>Н</v>
      </c>
      <c r="AT30" s="5" t="str">
        <f t="shared" si="1"/>
        <v>Н</v>
      </c>
      <c r="AU30" s="5" t="str">
        <f t="shared" si="2"/>
        <v>Н</v>
      </c>
      <c r="AV30" s="5" t="str">
        <f t="shared" si="3"/>
        <v>Д</v>
      </c>
      <c r="AW30" s="5" t="str">
        <f t="shared" si="4"/>
        <v>Д</v>
      </c>
      <c r="AX30" s="5" t="str">
        <f t="shared" si="5"/>
        <v>Н</v>
      </c>
      <c r="AY30" s="5" t="str">
        <f t="shared" si="6"/>
        <v>Д</v>
      </c>
      <c r="AZ30" s="20" t="str">
        <f t="shared" si="29"/>
        <v>Низкий</v>
      </c>
      <c r="BA30" s="14"/>
      <c r="BB30" s="7">
        <f t="shared" si="30"/>
        <v>0</v>
      </c>
      <c r="BC30" s="7">
        <f t="shared" si="33"/>
        <v>1</v>
      </c>
      <c r="BD30" s="7">
        <f t="shared" si="35"/>
        <v>0</v>
      </c>
      <c r="BE30" s="14"/>
      <c r="BF30" s="5" t="str">
        <f t="shared" si="7"/>
        <v>Д</v>
      </c>
      <c r="BG30" s="5" t="str">
        <f t="shared" si="8"/>
        <v>Д</v>
      </c>
      <c r="BH30" s="5" t="str">
        <f t="shared" si="9"/>
        <v>Д</v>
      </c>
      <c r="BI30" s="5" t="str">
        <f t="shared" si="10"/>
        <v>Д</v>
      </c>
      <c r="BJ30" s="5" t="str">
        <f t="shared" si="11"/>
        <v>Д</v>
      </c>
      <c r="BK30" s="5" t="str">
        <f t="shared" si="12"/>
        <v>Д</v>
      </c>
      <c r="BL30" s="5" t="str">
        <f t="shared" si="13"/>
        <v>Д</v>
      </c>
      <c r="BM30" s="20" t="str">
        <f t="shared" si="31"/>
        <v>Достаточный</v>
      </c>
      <c r="BN30" s="3"/>
    </row>
    <row r="31" spans="1:66" ht="15.5" x14ac:dyDescent="0.35">
      <c r="A31" s="11">
        <f>'Физическое развитие'!A31</f>
        <v>25</v>
      </c>
      <c r="B31" s="19">
        <v>1325</v>
      </c>
      <c r="C31" s="53" t="s">
        <v>51</v>
      </c>
      <c r="D31" s="53" t="s">
        <v>51</v>
      </c>
      <c r="E31" s="53" t="s">
        <v>51</v>
      </c>
      <c r="F31" s="53" t="s">
        <v>51</v>
      </c>
      <c r="G31" s="53" t="s">
        <v>51</v>
      </c>
      <c r="H31" s="53" t="s">
        <v>50</v>
      </c>
      <c r="I31" s="53" t="s">
        <v>51</v>
      </c>
      <c r="J31" s="53" t="s">
        <v>51</v>
      </c>
      <c r="K31" s="53" t="s">
        <v>50</v>
      </c>
      <c r="L31" s="53" t="s">
        <v>51</v>
      </c>
      <c r="M31" s="53" t="s">
        <v>51</v>
      </c>
      <c r="N31" s="53" t="s">
        <v>50</v>
      </c>
      <c r="O31" s="53" t="s">
        <v>51</v>
      </c>
      <c r="P31" s="53" t="s">
        <v>51</v>
      </c>
      <c r="Q31" s="53" t="s">
        <v>50</v>
      </c>
      <c r="R31" s="53" t="s">
        <v>51</v>
      </c>
      <c r="S31" s="53" t="s">
        <v>51</v>
      </c>
      <c r="T31" s="53" t="s">
        <v>50</v>
      </c>
      <c r="U31" s="53" t="s">
        <v>51</v>
      </c>
      <c r="V31" s="53" t="s">
        <v>51</v>
      </c>
      <c r="W31" s="53" t="s">
        <v>50</v>
      </c>
      <c r="X31" s="31" t="str">
        <f t="shared" si="14"/>
        <v>Достаточный</v>
      </c>
      <c r="Y31" s="31" t="str">
        <f t="shared" si="15"/>
        <v>Достаточный</v>
      </c>
      <c r="Z31" s="31" t="str">
        <f t="shared" si="16"/>
        <v>Оптимальный</v>
      </c>
      <c r="AA31" s="15"/>
      <c r="AB31" s="7">
        <f t="shared" si="17"/>
        <v>0</v>
      </c>
      <c r="AC31" s="7">
        <f t="shared" si="18"/>
        <v>1</v>
      </c>
      <c r="AD31" s="7">
        <f t="shared" si="19"/>
        <v>0</v>
      </c>
      <c r="AE31" s="14"/>
      <c r="AF31" s="5" t="str">
        <f t="shared" si="34"/>
        <v>Д</v>
      </c>
      <c r="AG31" s="5" t="str">
        <f t="shared" si="20"/>
        <v>Д</v>
      </c>
      <c r="AH31" s="5" t="str">
        <f t="shared" si="21"/>
        <v>Д</v>
      </c>
      <c r="AI31" s="5" t="str">
        <f t="shared" si="22"/>
        <v>Д</v>
      </c>
      <c r="AJ31" s="5" t="str">
        <f t="shared" si="23"/>
        <v>Д</v>
      </c>
      <c r="AK31" s="5" t="str">
        <f t="shared" si="32"/>
        <v>Д</v>
      </c>
      <c r="AL31" s="5" t="str">
        <f t="shared" si="24"/>
        <v>Д</v>
      </c>
      <c r="AM31" s="20" t="str">
        <f t="shared" si="25"/>
        <v>Достаточный</v>
      </c>
      <c r="AN31" s="14"/>
      <c r="AO31" s="7">
        <f t="shared" si="26"/>
        <v>0</v>
      </c>
      <c r="AP31" s="7">
        <f t="shared" si="27"/>
        <v>1</v>
      </c>
      <c r="AQ31" s="7">
        <f t="shared" si="28"/>
        <v>0</v>
      </c>
      <c r="AR31" s="14"/>
      <c r="AS31" s="5" t="str">
        <f t="shared" si="0"/>
        <v>Д</v>
      </c>
      <c r="AT31" s="5" t="str">
        <f t="shared" si="1"/>
        <v>Д</v>
      </c>
      <c r="AU31" s="5" t="str">
        <f t="shared" si="2"/>
        <v>Д</v>
      </c>
      <c r="AV31" s="5" t="str">
        <f t="shared" si="3"/>
        <v>Д</v>
      </c>
      <c r="AW31" s="5" t="str">
        <f t="shared" si="4"/>
        <v>Д</v>
      </c>
      <c r="AX31" s="5" t="str">
        <f t="shared" si="5"/>
        <v>Д</v>
      </c>
      <c r="AY31" s="5" t="str">
        <f t="shared" si="6"/>
        <v>Д</v>
      </c>
      <c r="AZ31" s="20" t="str">
        <f t="shared" si="29"/>
        <v>Достаточный</v>
      </c>
      <c r="BA31" s="14"/>
      <c r="BB31" s="7">
        <f t="shared" si="30"/>
        <v>0.8571428571428571</v>
      </c>
      <c r="BC31" s="7">
        <f t="shared" si="33"/>
        <v>0.14285714285714285</v>
      </c>
      <c r="BD31" s="7">
        <f t="shared" si="35"/>
        <v>0</v>
      </c>
      <c r="BE31" s="14"/>
      <c r="BF31" s="5" t="str">
        <f t="shared" si="7"/>
        <v>Д</v>
      </c>
      <c r="BG31" s="5" t="str">
        <f t="shared" si="8"/>
        <v>О</v>
      </c>
      <c r="BH31" s="5" t="str">
        <f t="shared" si="9"/>
        <v>О</v>
      </c>
      <c r="BI31" s="5" t="str">
        <f t="shared" si="10"/>
        <v>О</v>
      </c>
      <c r="BJ31" s="5" t="str">
        <f t="shared" si="11"/>
        <v>О</v>
      </c>
      <c r="BK31" s="5" t="str">
        <f t="shared" si="12"/>
        <v>О</v>
      </c>
      <c r="BL31" s="5" t="str">
        <f t="shared" si="13"/>
        <v>О</v>
      </c>
      <c r="BM31" s="20" t="str">
        <f t="shared" si="31"/>
        <v>Оптимальный</v>
      </c>
      <c r="BN31" s="3"/>
    </row>
    <row r="32" spans="1:66" ht="15.5" x14ac:dyDescent="0.35">
      <c r="A32" s="11">
        <f>'Физическое развитие'!A32</f>
        <v>26</v>
      </c>
      <c r="B32" s="19">
        <v>1326</v>
      </c>
      <c r="C32" s="53" t="s">
        <v>52</v>
      </c>
      <c r="D32" s="53" t="s">
        <v>52</v>
      </c>
      <c r="E32" s="53" t="s">
        <v>51</v>
      </c>
      <c r="F32" s="53" t="s">
        <v>52</v>
      </c>
      <c r="G32" s="53" t="s">
        <v>51</v>
      </c>
      <c r="H32" s="53" t="s">
        <v>51</v>
      </c>
      <c r="I32" s="53" t="s">
        <v>52</v>
      </c>
      <c r="J32" s="53" t="s">
        <v>52</v>
      </c>
      <c r="K32" s="53" t="s">
        <v>51</v>
      </c>
      <c r="L32" s="53" t="s">
        <v>52</v>
      </c>
      <c r="M32" s="53" t="s">
        <v>51</v>
      </c>
      <c r="N32" s="53" t="s">
        <v>51</v>
      </c>
      <c r="O32" s="53" t="s">
        <v>52</v>
      </c>
      <c r="P32" s="53" t="s">
        <v>52</v>
      </c>
      <c r="Q32" s="53" t="s">
        <v>51</v>
      </c>
      <c r="R32" s="53" t="s">
        <v>52</v>
      </c>
      <c r="S32" s="53" t="s">
        <v>51</v>
      </c>
      <c r="T32" s="53" t="s">
        <v>51</v>
      </c>
      <c r="U32" s="53" t="s">
        <v>52</v>
      </c>
      <c r="V32" s="53" t="s">
        <v>52</v>
      </c>
      <c r="W32" s="53" t="s">
        <v>51</v>
      </c>
      <c r="X32" s="31" t="str">
        <f t="shared" si="14"/>
        <v>Низкий</v>
      </c>
      <c r="Y32" s="31" t="str">
        <f t="shared" si="15"/>
        <v>Низкий</v>
      </c>
      <c r="Z32" s="31" t="str">
        <f t="shared" si="16"/>
        <v>Достаточный</v>
      </c>
      <c r="AA32" s="15"/>
      <c r="AB32" s="7">
        <f t="shared" si="17"/>
        <v>0</v>
      </c>
      <c r="AC32" s="7">
        <f t="shared" si="18"/>
        <v>0</v>
      </c>
      <c r="AD32" s="7">
        <f t="shared" si="19"/>
        <v>1</v>
      </c>
      <c r="AE32" s="14"/>
      <c r="AF32" s="5" t="str">
        <f t="shared" si="34"/>
        <v>Н</v>
      </c>
      <c r="AG32" s="5" t="str">
        <f t="shared" si="20"/>
        <v>Н</v>
      </c>
      <c r="AH32" s="5" t="str">
        <f t="shared" si="21"/>
        <v>Н</v>
      </c>
      <c r="AI32" s="5" t="str">
        <f t="shared" si="22"/>
        <v>Н</v>
      </c>
      <c r="AJ32" s="5" t="str">
        <f t="shared" si="23"/>
        <v>Н</v>
      </c>
      <c r="AK32" s="5" t="str">
        <f t="shared" si="32"/>
        <v>Н</v>
      </c>
      <c r="AL32" s="5" t="str">
        <f t="shared" si="24"/>
        <v>Н</v>
      </c>
      <c r="AM32" s="20" t="str">
        <f t="shared" si="25"/>
        <v>Низкий</v>
      </c>
      <c r="AN32" s="14"/>
      <c r="AO32" s="7">
        <f t="shared" si="26"/>
        <v>0</v>
      </c>
      <c r="AP32" s="7">
        <f t="shared" si="27"/>
        <v>0.42857142857142855</v>
      </c>
      <c r="AQ32" s="7">
        <f t="shared" si="28"/>
        <v>0.5714285714285714</v>
      </c>
      <c r="AR32" s="14"/>
      <c r="AS32" s="5" t="str">
        <f t="shared" si="0"/>
        <v>Н</v>
      </c>
      <c r="AT32" s="5" t="str">
        <f t="shared" si="1"/>
        <v>Д</v>
      </c>
      <c r="AU32" s="5" t="str">
        <f t="shared" si="2"/>
        <v>Н</v>
      </c>
      <c r="AV32" s="5" t="str">
        <f t="shared" si="3"/>
        <v>Д</v>
      </c>
      <c r="AW32" s="5" t="str">
        <f t="shared" si="4"/>
        <v>Н</v>
      </c>
      <c r="AX32" s="5" t="str">
        <f t="shared" si="5"/>
        <v>Д</v>
      </c>
      <c r="AY32" s="5" t="str">
        <f t="shared" si="6"/>
        <v>Н</v>
      </c>
      <c r="AZ32" s="20" t="str">
        <f t="shared" si="29"/>
        <v>Низкий</v>
      </c>
      <c r="BA32" s="14"/>
      <c r="BB32" s="7">
        <f t="shared" si="30"/>
        <v>0</v>
      </c>
      <c r="BC32" s="7">
        <f t="shared" si="33"/>
        <v>1</v>
      </c>
      <c r="BD32" s="7">
        <f t="shared" si="35"/>
        <v>0</v>
      </c>
      <c r="BE32" s="14"/>
      <c r="BF32" s="5" t="str">
        <f t="shared" si="7"/>
        <v>Д</v>
      </c>
      <c r="BG32" s="5" t="str">
        <f t="shared" si="8"/>
        <v>Д</v>
      </c>
      <c r="BH32" s="5" t="str">
        <f t="shared" si="9"/>
        <v>Д</v>
      </c>
      <c r="BI32" s="5" t="str">
        <f t="shared" si="10"/>
        <v>Д</v>
      </c>
      <c r="BJ32" s="5" t="str">
        <f t="shared" si="11"/>
        <v>Д</v>
      </c>
      <c r="BK32" s="5" t="str">
        <f t="shared" si="12"/>
        <v>Д</v>
      </c>
      <c r="BL32" s="5" t="str">
        <f t="shared" si="13"/>
        <v>Д</v>
      </c>
      <c r="BM32" s="20" t="str">
        <f t="shared" si="31"/>
        <v>Достаточный</v>
      </c>
      <c r="BN32" s="3"/>
    </row>
    <row r="33" spans="1:66" ht="15.5" x14ac:dyDescent="0.35">
      <c r="A33" s="11">
        <f>'Физическое развитие'!A33</f>
        <v>27</v>
      </c>
      <c r="B33" s="19">
        <v>1327</v>
      </c>
      <c r="C33" s="53" t="s">
        <v>52</v>
      </c>
      <c r="D33" s="53" t="s">
        <v>51</v>
      </c>
      <c r="E33" s="53" t="s">
        <v>51</v>
      </c>
      <c r="F33" s="53" t="s">
        <v>52</v>
      </c>
      <c r="G33" s="53" t="s">
        <v>52</v>
      </c>
      <c r="H33" s="53" t="s">
        <v>51</v>
      </c>
      <c r="I33" s="53" t="s">
        <v>52</v>
      </c>
      <c r="J33" s="53" t="s">
        <v>51</v>
      </c>
      <c r="K33" s="53" t="s">
        <v>51</v>
      </c>
      <c r="L33" s="53" t="s">
        <v>52</v>
      </c>
      <c r="M33" s="53" t="s">
        <v>51</v>
      </c>
      <c r="N33" s="53" t="s">
        <v>51</v>
      </c>
      <c r="O33" s="53" t="s">
        <v>52</v>
      </c>
      <c r="P33" s="53" t="s">
        <v>51</v>
      </c>
      <c r="Q33" s="53" t="s">
        <v>51</v>
      </c>
      <c r="R33" s="53" t="s">
        <v>51</v>
      </c>
      <c r="S33" s="53" t="s">
        <v>51</v>
      </c>
      <c r="T33" s="53" t="s">
        <v>50</v>
      </c>
      <c r="U33" s="53" t="s">
        <v>52</v>
      </c>
      <c r="V33" s="53" t="s">
        <v>51</v>
      </c>
      <c r="W33" s="53" t="s">
        <v>51</v>
      </c>
      <c r="X33" s="31" t="str">
        <f t="shared" si="14"/>
        <v>Низкий</v>
      </c>
      <c r="Y33" s="31" t="str">
        <f t="shared" si="15"/>
        <v>Достаточный</v>
      </c>
      <c r="Z33" s="31" t="str">
        <f t="shared" si="16"/>
        <v>Достаточный</v>
      </c>
      <c r="AA33" s="15"/>
      <c r="AB33" s="7">
        <f t="shared" si="17"/>
        <v>0</v>
      </c>
      <c r="AC33" s="7">
        <f t="shared" si="18"/>
        <v>0.14285714285714285</v>
      </c>
      <c r="AD33" s="7">
        <f t="shared" si="19"/>
        <v>0.8571428571428571</v>
      </c>
      <c r="AE33" s="14"/>
      <c r="AF33" s="5" t="str">
        <f t="shared" si="34"/>
        <v>Н</v>
      </c>
      <c r="AG33" s="5" t="str">
        <f t="shared" si="20"/>
        <v>Н</v>
      </c>
      <c r="AH33" s="5" t="str">
        <f t="shared" si="21"/>
        <v>Н</v>
      </c>
      <c r="AI33" s="5" t="str">
        <f t="shared" si="22"/>
        <v>Н</v>
      </c>
      <c r="AJ33" s="5" t="str">
        <f t="shared" si="23"/>
        <v>Н</v>
      </c>
      <c r="AK33" s="5" t="str">
        <f t="shared" si="32"/>
        <v>Д</v>
      </c>
      <c r="AL33" s="5" t="str">
        <f t="shared" si="24"/>
        <v>Н</v>
      </c>
      <c r="AM33" s="20" t="str">
        <f t="shared" si="25"/>
        <v>Низкий</v>
      </c>
      <c r="AN33" s="14"/>
      <c r="AO33" s="7">
        <f t="shared" si="26"/>
        <v>0</v>
      </c>
      <c r="AP33" s="7">
        <f t="shared" si="27"/>
        <v>0.8571428571428571</v>
      </c>
      <c r="AQ33" s="7">
        <f t="shared" si="28"/>
        <v>0.14285714285714285</v>
      </c>
      <c r="AR33" s="14"/>
      <c r="AS33" s="5" t="str">
        <f t="shared" si="0"/>
        <v>Д</v>
      </c>
      <c r="AT33" s="5" t="str">
        <f t="shared" si="1"/>
        <v>Н</v>
      </c>
      <c r="AU33" s="5" t="str">
        <f t="shared" si="2"/>
        <v>Д</v>
      </c>
      <c r="AV33" s="5" t="str">
        <f t="shared" si="3"/>
        <v>Д</v>
      </c>
      <c r="AW33" s="5" t="str">
        <f t="shared" si="4"/>
        <v>Д</v>
      </c>
      <c r="AX33" s="5" t="str">
        <f t="shared" si="5"/>
        <v>Д</v>
      </c>
      <c r="AY33" s="5" t="str">
        <f t="shared" si="6"/>
        <v>Д</v>
      </c>
      <c r="AZ33" s="20" t="str">
        <f t="shared" si="29"/>
        <v>Достаточный</v>
      </c>
      <c r="BA33" s="14"/>
      <c r="BB33" s="7">
        <f t="shared" si="30"/>
        <v>0.14285714285714285</v>
      </c>
      <c r="BC33" s="7">
        <f t="shared" si="33"/>
        <v>0.8571428571428571</v>
      </c>
      <c r="BD33" s="7">
        <f t="shared" si="35"/>
        <v>0</v>
      </c>
      <c r="BE33" s="14"/>
      <c r="BF33" s="5" t="str">
        <f t="shared" si="7"/>
        <v>Д</v>
      </c>
      <c r="BG33" s="5" t="str">
        <f t="shared" si="8"/>
        <v>Д</v>
      </c>
      <c r="BH33" s="5" t="str">
        <f t="shared" si="9"/>
        <v>Д</v>
      </c>
      <c r="BI33" s="5" t="str">
        <f t="shared" si="10"/>
        <v>Д</v>
      </c>
      <c r="BJ33" s="5" t="str">
        <f t="shared" si="11"/>
        <v>Д</v>
      </c>
      <c r="BK33" s="5" t="str">
        <f t="shared" si="12"/>
        <v>О</v>
      </c>
      <c r="BL33" s="5" t="str">
        <f t="shared" si="13"/>
        <v>Д</v>
      </c>
      <c r="BM33" s="20" t="str">
        <f t="shared" si="31"/>
        <v>Достаточный</v>
      </c>
      <c r="BN33" s="3"/>
    </row>
    <row r="34" spans="1:66" ht="15.5" x14ac:dyDescent="0.35">
      <c r="A34" s="11">
        <f>'Физическое развитие'!A34</f>
        <v>28</v>
      </c>
      <c r="B34" s="19">
        <v>1328</v>
      </c>
      <c r="C34" s="53" t="s">
        <v>52</v>
      </c>
      <c r="D34" s="53" t="s">
        <v>52</v>
      </c>
      <c r="E34" s="53" t="s">
        <v>51</v>
      </c>
      <c r="F34" s="53" t="s">
        <v>52</v>
      </c>
      <c r="G34" s="53" t="s">
        <v>52</v>
      </c>
      <c r="H34" s="53" t="s">
        <v>51</v>
      </c>
      <c r="I34" s="53" t="s">
        <v>52</v>
      </c>
      <c r="J34" s="53" t="s">
        <v>52</v>
      </c>
      <c r="K34" s="53" t="s">
        <v>51</v>
      </c>
      <c r="L34" s="53" t="s">
        <v>52</v>
      </c>
      <c r="M34" s="53" t="s">
        <v>52</v>
      </c>
      <c r="N34" s="53" t="s">
        <v>51</v>
      </c>
      <c r="O34" s="53" t="s">
        <v>52</v>
      </c>
      <c r="P34" s="53" t="s">
        <v>52</v>
      </c>
      <c r="Q34" s="53" t="s">
        <v>51</v>
      </c>
      <c r="R34" s="53" t="s">
        <v>52</v>
      </c>
      <c r="S34" s="53" t="s">
        <v>52</v>
      </c>
      <c r="T34" s="53" t="s">
        <v>51</v>
      </c>
      <c r="U34" s="53" t="s">
        <v>52</v>
      </c>
      <c r="V34" s="53" t="s">
        <v>52</v>
      </c>
      <c r="W34" s="53" t="s">
        <v>51</v>
      </c>
      <c r="X34" s="31" t="str">
        <f t="shared" si="14"/>
        <v>Низкий</v>
      </c>
      <c r="Y34" s="31" t="str">
        <f t="shared" si="15"/>
        <v>Низкий</v>
      </c>
      <c r="Z34" s="31" t="str">
        <f t="shared" si="16"/>
        <v>Достаточный</v>
      </c>
      <c r="AA34" s="15"/>
      <c r="AB34" s="7">
        <f t="shared" si="17"/>
        <v>0</v>
      </c>
      <c r="AC34" s="7">
        <f t="shared" si="18"/>
        <v>0</v>
      </c>
      <c r="AD34" s="7">
        <f t="shared" si="19"/>
        <v>1</v>
      </c>
      <c r="AE34" s="14"/>
      <c r="AF34" s="5" t="str">
        <f t="shared" si="34"/>
        <v>Н</v>
      </c>
      <c r="AG34" s="5" t="str">
        <f t="shared" si="20"/>
        <v>Н</v>
      </c>
      <c r="AH34" s="5" t="str">
        <f t="shared" si="21"/>
        <v>Н</v>
      </c>
      <c r="AI34" s="5" t="str">
        <f t="shared" si="22"/>
        <v>Н</v>
      </c>
      <c r="AJ34" s="5" t="str">
        <f t="shared" si="23"/>
        <v>Н</v>
      </c>
      <c r="AK34" s="5" t="str">
        <f t="shared" si="32"/>
        <v>Н</v>
      </c>
      <c r="AL34" s="5" t="str">
        <f t="shared" si="24"/>
        <v>Н</v>
      </c>
      <c r="AM34" s="20" t="str">
        <f t="shared" si="25"/>
        <v>Низкий</v>
      </c>
      <c r="AN34" s="14"/>
      <c r="AO34" s="7">
        <f t="shared" si="26"/>
        <v>0</v>
      </c>
      <c r="AP34" s="7">
        <f t="shared" si="27"/>
        <v>0</v>
      </c>
      <c r="AQ34" s="7">
        <f t="shared" si="28"/>
        <v>1</v>
      </c>
      <c r="AR34" s="14"/>
      <c r="AS34" s="5" t="str">
        <f t="shared" si="0"/>
        <v>Н</v>
      </c>
      <c r="AT34" s="5" t="str">
        <f t="shared" si="1"/>
        <v>Н</v>
      </c>
      <c r="AU34" s="5" t="str">
        <f t="shared" si="2"/>
        <v>Н</v>
      </c>
      <c r="AV34" s="5" t="str">
        <f t="shared" si="3"/>
        <v>Н</v>
      </c>
      <c r="AW34" s="5" t="str">
        <f t="shared" si="4"/>
        <v>Н</v>
      </c>
      <c r="AX34" s="5" t="str">
        <f t="shared" si="5"/>
        <v>Н</v>
      </c>
      <c r="AY34" s="5" t="str">
        <f t="shared" si="6"/>
        <v>Н</v>
      </c>
      <c r="AZ34" s="20" t="str">
        <f t="shared" si="29"/>
        <v>Низкий</v>
      </c>
      <c r="BA34" s="14"/>
      <c r="BB34" s="7">
        <f t="shared" si="30"/>
        <v>0</v>
      </c>
      <c r="BC34" s="7">
        <f t="shared" si="33"/>
        <v>1</v>
      </c>
      <c r="BD34" s="7">
        <f t="shared" si="35"/>
        <v>0</v>
      </c>
      <c r="BE34" s="14"/>
      <c r="BF34" s="5" t="str">
        <f t="shared" si="7"/>
        <v>Д</v>
      </c>
      <c r="BG34" s="5" t="str">
        <f t="shared" si="8"/>
        <v>Д</v>
      </c>
      <c r="BH34" s="5" t="str">
        <f t="shared" si="9"/>
        <v>Д</v>
      </c>
      <c r="BI34" s="5" t="str">
        <f t="shared" si="10"/>
        <v>Д</v>
      </c>
      <c r="BJ34" s="5" t="str">
        <f t="shared" si="11"/>
        <v>Д</v>
      </c>
      <c r="BK34" s="5" t="str">
        <f t="shared" si="12"/>
        <v>Д</v>
      </c>
      <c r="BL34" s="5" t="str">
        <f t="shared" si="13"/>
        <v>Д</v>
      </c>
      <c r="BM34" s="20" t="str">
        <f t="shared" si="31"/>
        <v>Достаточный</v>
      </c>
      <c r="BN34" s="3"/>
    </row>
    <row r="35" spans="1:66" ht="15.5" x14ac:dyDescent="0.35">
      <c r="A35" s="11">
        <f>'Физическое развитие'!A35</f>
        <v>29</v>
      </c>
      <c r="B35" s="19">
        <v>1329</v>
      </c>
      <c r="C35" s="53" t="s">
        <v>51</v>
      </c>
      <c r="D35" s="53" t="s">
        <v>51</v>
      </c>
      <c r="E35" s="53" t="s">
        <v>50</v>
      </c>
      <c r="F35" s="53" t="s">
        <v>51</v>
      </c>
      <c r="G35" s="53" t="s">
        <v>51</v>
      </c>
      <c r="H35" s="53" t="s">
        <v>50</v>
      </c>
      <c r="I35" s="53" t="s">
        <v>51</v>
      </c>
      <c r="J35" s="53" t="s">
        <v>51</v>
      </c>
      <c r="K35" s="53" t="s">
        <v>50</v>
      </c>
      <c r="L35" s="53" t="s">
        <v>51</v>
      </c>
      <c r="M35" s="53" t="s">
        <v>51</v>
      </c>
      <c r="N35" s="53" t="s">
        <v>50</v>
      </c>
      <c r="O35" s="53" t="s">
        <v>51</v>
      </c>
      <c r="P35" s="53" t="s">
        <v>51</v>
      </c>
      <c r="Q35" s="53" t="s">
        <v>50</v>
      </c>
      <c r="R35" s="53" t="s">
        <v>51</v>
      </c>
      <c r="S35" s="53" t="s">
        <v>51</v>
      </c>
      <c r="T35" s="53" t="s">
        <v>50</v>
      </c>
      <c r="U35" s="53" t="s">
        <v>51</v>
      </c>
      <c r="V35" s="53" t="s">
        <v>51</v>
      </c>
      <c r="W35" s="53" t="s">
        <v>50</v>
      </c>
      <c r="X35" s="31" t="str">
        <f t="shared" si="14"/>
        <v>Достаточный</v>
      </c>
      <c r="Y35" s="31" t="str">
        <f t="shared" si="15"/>
        <v>Достаточный</v>
      </c>
      <c r="Z35" s="31" t="str">
        <f t="shared" si="16"/>
        <v>Оптимальный</v>
      </c>
      <c r="AA35" s="15"/>
      <c r="AB35" s="7">
        <f t="shared" si="17"/>
        <v>0</v>
      </c>
      <c r="AC35" s="7">
        <f t="shared" si="18"/>
        <v>1</v>
      </c>
      <c r="AD35" s="7">
        <f t="shared" si="19"/>
        <v>0</v>
      </c>
      <c r="AE35" s="14"/>
      <c r="AF35" s="5" t="str">
        <f t="shared" si="34"/>
        <v>Д</v>
      </c>
      <c r="AG35" s="5" t="str">
        <f t="shared" si="20"/>
        <v>Д</v>
      </c>
      <c r="AH35" s="5" t="str">
        <f t="shared" si="21"/>
        <v>Д</v>
      </c>
      <c r="AI35" s="5" t="str">
        <f t="shared" si="22"/>
        <v>Д</v>
      </c>
      <c r="AJ35" s="5" t="str">
        <f t="shared" si="23"/>
        <v>Д</v>
      </c>
      <c r="AK35" s="5" t="str">
        <f t="shared" si="32"/>
        <v>Д</v>
      </c>
      <c r="AL35" s="5" t="str">
        <f t="shared" si="24"/>
        <v>Д</v>
      </c>
      <c r="AM35" s="20" t="str">
        <f t="shared" si="25"/>
        <v>Достаточный</v>
      </c>
      <c r="AN35" s="14"/>
      <c r="AO35" s="7">
        <f t="shared" si="26"/>
        <v>0</v>
      </c>
      <c r="AP35" s="7">
        <f t="shared" si="27"/>
        <v>1</v>
      </c>
      <c r="AQ35" s="7">
        <f t="shared" si="28"/>
        <v>0</v>
      </c>
      <c r="AR35" s="14"/>
      <c r="AS35" s="5" t="str">
        <f t="shared" si="0"/>
        <v>Д</v>
      </c>
      <c r="AT35" s="5" t="str">
        <f t="shared" si="1"/>
        <v>Д</v>
      </c>
      <c r="AU35" s="5" t="str">
        <f t="shared" si="2"/>
        <v>Д</v>
      </c>
      <c r="AV35" s="5" t="str">
        <f t="shared" si="3"/>
        <v>Д</v>
      </c>
      <c r="AW35" s="5" t="str">
        <f t="shared" si="4"/>
        <v>Д</v>
      </c>
      <c r="AX35" s="5" t="str">
        <f t="shared" si="5"/>
        <v>Д</v>
      </c>
      <c r="AY35" s="5" t="str">
        <f t="shared" si="6"/>
        <v>Д</v>
      </c>
      <c r="AZ35" s="20" t="str">
        <f t="shared" si="29"/>
        <v>Достаточный</v>
      </c>
      <c r="BA35" s="14"/>
      <c r="BB35" s="7">
        <f t="shared" si="30"/>
        <v>1</v>
      </c>
      <c r="BC35" s="7">
        <f t="shared" si="33"/>
        <v>0</v>
      </c>
      <c r="BD35" s="7">
        <f t="shared" si="35"/>
        <v>0</v>
      </c>
      <c r="BE35" s="14"/>
      <c r="BF35" s="5" t="str">
        <f t="shared" si="7"/>
        <v>О</v>
      </c>
      <c r="BG35" s="5" t="str">
        <f t="shared" si="8"/>
        <v>О</v>
      </c>
      <c r="BH35" s="5" t="str">
        <f t="shared" si="9"/>
        <v>О</v>
      </c>
      <c r="BI35" s="5" t="str">
        <f t="shared" si="10"/>
        <v>О</v>
      </c>
      <c r="BJ35" s="5" t="str">
        <f t="shared" si="11"/>
        <v>О</v>
      </c>
      <c r="BK35" s="5" t="str">
        <f t="shared" si="12"/>
        <v>О</v>
      </c>
      <c r="BL35" s="5" t="str">
        <f t="shared" si="13"/>
        <v>О</v>
      </c>
      <c r="BM35" s="20" t="str">
        <f t="shared" si="31"/>
        <v>Оптимальный</v>
      </c>
      <c r="BN35" s="3"/>
    </row>
    <row r="36" spans="1:66" ht="15.5" x14ac:dyDescent="0.35">
      <c r="A36" s="11">
        <f>'Физическое развитие'!A36</f>
        <v>30</v>
      </c>
      <c r="B36" s="19">
        <v>1330</v>
      </c>
      <c r="C36" s="53" t="s">
        <v>52</v>
      </c>
      <c r="D36" s="53" t="s">
        <v>51</v>
      </c>
      <c r="E36" s="53" t="s">
        <v>51</v>
      </c>
      <c r="F36" s="53" t="s">
        <v>52</v>
      </c>
      <c r="G36" s="53" t="s">
        <v>51</v>
      </c>
      <c r="H36" s="53" t="s">
        <v>51</v>
      </c>
      <c r="I36" s="53" t="s">
        <v>52</v>
      </c>
      <c r="J36" s="53" t="s">
        <v>51</v>
      </c>
      <c r="K36" s="53" t="s">
        <v>51</v>
      </c>
      <c r="L36" s="53" t="s">
        <v>52</v>
      </c>
      <c r="M36" s="53" t="s">
        <v>51</v>
      </c>
      <c r="N36" s="53" t="s">
        <v>50</v>
      </c>
      <c r="O36" s="53" t="s">
        <v>52</v>
      </c>
      <c r="P36" s="53" t="s">
        <v>51</v>
      </c>
      <c r="Q36" s="53" t="s">
        <v>50</v>
      </c>
      <c r="R36" s="53" t="s">
        <v>52</v>
      </c>
      <c r="S36" s="53" t="s">
        <v>51</v>
      </c>
      <c r="T36" s="53" t="s">
        <v>51</v>
      </c>
      <c r="U36" s="53" t="s">
        <v>52</v>
      </c>
      <c r="V36" s="53" t="s">
        <v>51</v>
      </c>
      <c r="W36" s="53" t="s">
        <v>51</v>
      </c>
      <c r="X36" s="31" t="str">
        <f t="shared" si="14"/>
        <v>Низкий</v>
      </c>
      <c r="Y36" s="31" t="str">
        <f t="shared" si="15"/>
        <v>Достаточный</v>
      </c>
      <c r="Z36" s="31" t="str">
        <f>IF(BD36&gt;=0.55,"Низкий",IF(BB36&gt;=0.55,"Оптимальный",IF(BC36&gt;0.45,"Достаточный")))</f>
        <v>Достаточный</v>
      </c>
      <c r="AA36" s="15"/>
      <c r="AB36" s="7">
        <f t="shared" si="17"/>
        <v>0</v>
      </c>
      <c r="AC36" s="7">
        <f t="shared" si="18"/>
        <v>0</v>
      </c>
      <c r="AD36" s="7">
        <f t="shared" si="19"/>
        <v>1</v>
      </c>
      <c r="AE36" s="14"/>
      <c r="AF36" s="5" t="str">
        <f t="shared" si="34"/>
        <v>Н</v>
      </c>
      <c r="AG36" s="5" t="str">
        <f t="shared" si="20"/>
        <v>Н</v>
      </c>
      <c r="AH36" s="5" t="str">
        <f t="shared" si="21"/>
        <v>Н</v>
      </c>
      <c r="AI36" s="5" t="str">
        <f t="shared" si="22"/>
        <v>Н</v>
      </c>
      <c r="AJ36" s="5" t="str">
        <f t="shared" si="23"/>
        <v>Н</v>
      </c>
      <c r="AK36" s="5" t="str">
        <f t="shared" si="32"/>
        <v>Н</v>
      </c>
      <c r="AL36" s="5" t="str">
        <f t="shared" si="24"/>
        <v>Н</v>
      </c>
      <c r="AM36" s="20" t="str">
        <f t="shared" si="25"/>
        <v>Низкий</v>
      </c>
      <c r="AN36" s="14"/>
      <c r="AO36" s="7">
        <f t="shared" si="26"/>
        <v>0</v>
      </c>
      <c r="AP36" s="7">
        <f t="shared" si="27"/>
        <v>1</v>
      </c>
      <c r="AQ36" s="7">
        <f t="shared" si="28"/>
        <v>0</v>
      </c>
      <c r="AR36" s="14"/>
      <c r="AS36" s="5" t="str">
        <f t="shared" si="0"/>
        <v>Д</v>
      </c>
      <c r="AT36" s="5" t="str">
        <f t="shared" si="1"/>
        <v>Д</v>
      </c>
      <c r="AU36" s="5" t="str">
        <f t="shared" si="2"/>
        <v>Д</v>
      </c>
      <c r="AV36" s="5" t="str">
        <f t="shared" si="3"/>
        <v>Д</v>
      </c>
      <c r="AW36" s="5" t="str">
        <f t="shared" si="4"/>
        <v>Д</v>
      </c>
      <c r="AX36" s="5" t="str">
        <f t="shared" si="5"/>
        <v>Д</v>
      </c>
      <c r="AY36" s="5" t="str">
        <f t="shared" si="6"/>
        <v>Д</v>
      </c>
      <c r="AZ36" s="20" t="str">
        <f t="shared" si="29"/>
        <v>Достаточный</v>
      </c>
      <c r="BA36" s="14"/>
      <c r="BB36" s="7">
        <f t="shared" si="30"/>
        <v>0.2857142857142857</v>
      </c>
      <c r="BC36" s="7">
        <f t="shared" si="33"/>
        <v>0.7142857142857143</v>
      </c>
      <c r="BD36" s="7">
        <f t="shared" si="35"/>
        <v>0</v>
      </c>
      <c r="BE36" s="14"/>
      <c r="BF36" s="5" t="str">
        <f t="shared" si="7"/>
        <v>Д</v>
      </c>
      <c r="BG36" s="5" t="str">
        <f t="shared" si="8"/>
        <v>Д</v>
      </c>
      <c r="BH36" s="5" t="str">
        <f t="shared" si="9"/>
        <v>Д</v>
      </c>
      <c r="BI36" s="5" t="str">
        <f t="shared" si="10"/>
        <v>О</v>
      </c>
      <c r="BJ36" s="5" t="str">
        <f t="shared" si="11"/>
        <v>О</v>
      </c>
      <c r="BK36" s="5" t="str">
        <f t="shared" si="12"/>
        <v>Д</v>
      </c>
      <c r="BL36" s="5" t="str">
        <f t="shared" si="13"/>
        <v>Д</v>
      </c>
      <c r="BM36" s="20" t="str">
        <f t="shared" si="31"/>
        <v>Достаточный</v>
      </c>
      <c r="BN36" s="3"/>
    </row>
    <row r="37" spans="1:66" ht="19" customHeight="1" x14ac:dyDescent="0.35">
      <c r="A37" s="11">
        <f>'Физическое развитие'!A37</f>
        <v>31</v>
      </c>
      <c r="B37" s="19">
        <v>1331</v>
      </c>
      <c r="C37" s="53" t="s">
        <v>52</v>
      </c>
      <c r="D37" s="53" t="s">
        <v>51</v>
      </c>
      <c r="E37" s="53" t="s">
        <v>51</v>
      </c>
      <c r="F37" s="53" t="s">
        <v>52</v>
      </c>
      <c r="G37" s="53" t="s">
        <v>51</v>
      </c>
      <c r="H37" s="53" t="s">
        <v>50</v>
      </c>
      <c r="I37" s="53" t="s">
        <v>52</v>
      </c>
      <c r="J37" s="53" t="s">
        <v>51</v>
      </c>
      <c r="K37" s="53" t="s">
        <v>51</v>
      </c>
      <c r="L37" s="53" t="s">
        <v>52</v>
      </c>
      <c r="M37" s="53" t="s">
        <v>51</v>
      </c>
      <c r="N37" s="53" t="s">
        <v>51</v>
      </c>
      <c r="O37" s="53" t="s">
        <v>51</v>
      </c>
      <c r="P37" s="53" t="s">
        <v>51</v>
      </c>
      <c r="Q37" s="53" t="s">
        <v>50</v>
      </c>
      <c r="R37" s="53" t="s">
        <v>51</v>
      </c>
      <c r="S37" s="53" t="s">
        <v>51</v>
      </c>
      <c r="T37" s="53" t="s">
        <v>50</v>
      </c>
      <c r="U37" s="53" t="s">
        <v>52</v>
      </c>
      <c r="V37" s="53" t="s">
        <v>51</v>
      </c>
      <c r="W37" s="53" t="s">
        <v>51</v>
      </c>
      <c r="X37" s="31" t="str">
        <f t="shared" si="14"/>
        <v>Низкий</v>
      </c>
      <c r="Y37" s="31" t="str">
        <f t="shared" si="15"/>
        <v>Достаточный</v>
      </c>
      <c r="Z37" s="31" t="str">
        <f t="shared" si="16"/>
        <v>Достаточный</v>
      </c>
      <c r="AA37" s="15"/>
      <c r="AB37" s="7">
        <f t="shared" si="17"/>
        <v>0</v>
      </c>
      <c r="AC37" s="7">
        <f t="shared" si="18"/>
        <v>0.2857142857142857</v>
      </c>
      <c r="AD37" s="7">
        <f t="shared" si="19"/>
        <v>0.7142857142857143</v>
      </c>
      <c r="AE37" s="14"/>
      <c r="AF37" s="5" t="str">
        <f t="shared" si="34"/>
        <v>Н</v>
      </c>
      <c r="AG37" s="5" t="str">
        <f t="shared" si="20"/>
        <v>Н</v>
      </c>
      <c r="AH37" s="5" t="str">
        <f t="shared" si="21"/>
        <v>Н</v>
      </c>
      <c r="AI37" s="5" t="str">
        <f t="shared" si="22"/>
        <v>Н</v>
      </c>
      <c r="AJ37" s="5" t="str">
        <f t="shared" si="23"/>
        <v>Д</v>
      </c>
      <c r="AK37" s="5" t="str">
        <f t="shared" si="32"/>
        <v>Д</v>
      </c>
      <c r="AL37" s="5" t="str">
        <f t="shared" si="24"/>
        <v>Н</v>
      </c>
      <c r="AM37" s="20" t="str">
        <f t="shared" si="25"/>
        <v>Низкий</v>
      </c>
      <c r="AN37" s="14"/>
      <c r="AO37" s="7">
        <f t="shared" si="26"/>
        <v>0.14285714285714285</v>
      </c>
      <c r="AP37" s="7">
        <f t="shared" si="27"/>
        <v>0.8571428571428571</v>
      </c>
      <c r="AQ37" s="7">
        <f t="shared" si="28"/>
        <v>0</v>
      </c>
      <c r="AR37" s="14"/>
      <c r="AS37" s="5" t="str">
        <f t="shared" si="0"/>
        <v>Д</v>
      </c>
      <c r="AT37" s="5" t="str">
        <f t="shared" si="1"/>
        <v>Д</v>
      </c>
      <c r="AU37" s="5" t="str">
        <f t="shared" si="2"/>
        <v>Д</v>
      </c>
      <c r="AV37" s="5" t="str">
        <f t="shared" si="3"/>
        <v>Д</v>
      </c>
      <c r="AW37" s="5" t="s">
        <v>50</v>
      </c>
      <c r="AX37" s="5" t="str">
        <f t="shared" si="5"/>
        <v>Д</v>
      </c>
      <c r="AY37" s="5" t="str">
        <f t="shared" si="6"/>
        <v>Д</v>
      </c>
      <c r="AZ37" s="20" t="str">
        <f t="shared" si="29"/>
        <v>Достаточный</v>
      </c>
      <c r="BA37" s="14"/>
      <c r="BB37" s="7">
        <f t="shared" si="30"/>
        <v>0.42857142857142855</v>
      </c>
      <c r="BC37" s="7">
        <f t="shared" si="33"/>
        <v>0.5714285714285714</v>
      </c>
      <c r="BD37" s="7">
        <f t="shared" si="35"/>
        <v>0</v>
      </c>
      <c r="BE37" s="14"/>
      <c r="BF37" s="5" t="str">
        <f t="shared" si="7"/>
        <v>Д</v>
      </c>
      <c r="BG37" s="5" t="str">
        <f t="shared" si="8"/>
        <v>О</v>
      </c>
      <c r="BH37" s="5" t="str">
        <f t="shared" si="9"/>
        <v>Д</v>
      </c>
      <c r="BI37" s="5" t="str">
        <f t="shared" si="10"/>
        <v>Д</v>
      </c>
      <c r="BJ37" s="5" t="str">
        <f t="shared" si="11"/>
        <v>О</v>
      </c>
      <c r="BK37" s="5" t="str">
        <f t="shared" si="12"/>
        <v>О</v>
      </c>
      <c r="BL37" s="5" t="str">
        <f t="shared" si="13"/>
        <v>Д</v>
      </c>
      <c r="BM37" s="20" t="str">
        <f t="shared" si="31"/>
        <v>Достаточный</v>
      </c>
      <c r="BN37" s="3"/>
    </row>
    <row r="38" spans="1:66" ht="15.5" x14ac:dyDescent="0.35">
      <c r="A38" s="11">
        <f>'Физическое развитие'!A38</f>
        <v>32</v>
      </c>
      <c r="B38" s="19">
        <v>1332</v>
      </c>
      <c r="C38" s="53" t="s">
        <v>52</v>
      </c>
      <c r="D38" s="53" t="s">
        <v>51</v>
      </c>
      <c r="E38" s="53" t="s">
        <v>51</v>
      </c>
      <c r="F38" s="53" t="s">
        <v>51</v>
      </c>
      <c r="G38" s="53" t="s">
        <v>51</v>
      </c>
      <c r="H38" s="53" t="s">
        <v>50</v>
      </c>
      <c r="I38" s="53" t="s">
        <v>52</v>
      </c>
      <c r="J38" s="53" t="s">
        <v>51</v>
      </c>
      <c r="K38" s="53" t="s">
        <v>51</v>
      </c>
      <c r="L38" s="53" t="s">
        <v>52</v>
      </c>
      <c r="M38" s="53" t="s">
        <v>51</v>
      </c>
      <c r="N38" s="53" t="s">
        <v>51</v>
      </c>
      <c r="O38" s="53" t="s">
        <v>52</v>
      </c>
      <c r="P38" s="53" t="s">
        <v>51</v>
      </c>
      <c r="Q38" s="53" t="s">
        <v>50</v>
      </c>
      <c r="R38" s="53" t="s">
        <v>52</v>
      </c>
      <c r="S38" s="53" t="s">
        <v>51</v>
      </c>
      <c r="T38" s="53" t="s">
        <v>51</v>
      </c>
      <c r="U38" s="53" t="s">
        <v>52</v>
      </c>
      <c r="V38" s="53" t="s">
        <v>51</v>
      </c>
      <c r="W38" s="53" t="s">
        <v>51</v>
      </c>
      <c r="X38" s="31" t="str">
        <f t="shared" si="14"/>
        <v>Низкий</v>
      </c>
      <c r="Y38" s="31" t="str">
        <f t="shared" si="15"/>
        <v>Достаточный</v>
      </c>
      <c r="Z38" s="31" t="str">
        <f t="shared" si="16"/>
        <v>Достаточный</v>
      </c>
      <c r="AA38" s="15"/>
      <c r="AB38" s="7">
        <f t="shared" si="17"/>
        <v>0</v>
      </c>
      <c r="AC38" s="7">
        <f t="shared" si="18"/>
        <v>0.14285714285714285</v>
      </c>
      <c r="AD38" s="7">
        <f t="shared" si="19"/>
        <v>0.8571428571428571</v>
      </c>
      <c r="AE38" s="14"/>
      <c r="AF38" s="5" t="str">
        <f t="shared" si="34"/>
        <v>Д</v>
      </c>
      <c r="AG38" s="5" t="str">
        <f t="shared" si="20"/>
        <v>Н</v>
      </c>
      <c r="AH38" s="5" t="str">
        <f t="shared" si="21"/>
        <v>Н</v>
      </c>
      <c r="AI38" s="5" t="str">
        <f t="shared" si="22"/>
        <v>Н</v>
      </c>
      <c r="AJ38" s="5" t="str">
        <f t="shared" si="23"/>
        <v>Н</v>
      </c>
      <c r="AK38" s="5" t="str">
        <f t="shared" si="32"/>
        <v>Н</v>
      </c>
      <c r="AL38" s="5" t="str">
        <f t="shared" si="24"/>
        <v>Н</v>
      </c>
      <c r="AM38" s="20" t="str">
        <f t="shared" si="25"/>
        <v>Низкий</v>
      </c>
      <c r="AN38" s="14"/>
      <c r="AO38" s="7">
        <f t="shared" si="26"/>
        <v>0</v>
      </c>
      <c r="AP38" s="7">
        <f t="shared" si="27"/>
        <v>1</v>
      </c>
      <c r="AQ38" s="7">
        <f t="shared" si="28"/>
        <v>0</v>
      </c>
      <c r="AR38" s="14"/>
      <c r="AS38" s="5" t="str">
        <f t="shared" si="0"/>
        <v>Д</v>
      </c>
      <c r="AT38" s="5" t="str">
        <f t="shared" si="1"/>
        <v>Д</v>
      </c>
      <c r="AU38" s="5" t="str">
        <f t="shared" si="2"/>
        <v>Д</v>
      </c>
      <c r="AV38" s="5" t="str">
        <f t="shared" si="3"/>
        <v>Д</v>
      </c>
      <c r="AW38" s="5" t="str">
        <f t="shared" si="4"/>
        <v>Д</v>
      </c>
      <c r="AX38" s="5" t="str">
        <f t="shared" si="5"/>
        <v>Д</v>
      </c>
      <c r="AY38" s="5" t="str">
        <f t="shared" si="6"/>
        <v>Д</v>
      </c>
      <c r="AZ38" s="20" t="str">
        <f t="shared" si="29"/>
        <v>Достаточный</v>
      </c>
      <c r="BA38" s="14"/>
      <c r="BB38" s="7">
        <f t="shared" si="30"/>
        <v>0.2857142857142857</v>
      </c>
      <c r="BC38" s="7">
        <f t="shared" si="33"/>
        <v>0.7142857142857143</v>
      </c>
      <c r="BD38" s="7">
        <f t="shared" si="35"/>
        <v>0</v>
      </c>
      <c r="BE38" s="14"/>
      <c r="BF38" s="5" t="str">
        <f t="shared" si="7"/>
        <v>Д</v>
      </c>
      <c r="BG38" s="5" t="str">
        <f t="shared" si="8"/>
        <v>О</v>
      </c>
      <c r="BH38" s="5" t="str">
        <f t="shared" si="9"/>
        <v>Д</v>
      </c>
      <c r="BI38" s="5" t="str">
        <f t="shared" si="10"/>
        <v>Д</v>
      </c>
      <c r="BJ38" s="5" t="str">
        <f t="shared" si="11"/>
        <v>О</v>
      </c>
      <c r="BK38" s="5" t="str">
        <f t="shared" si="12"/>
        <v>Д</v>
      </c>
      <c r="BL38" s="5" t="str">
        <f t="shared" si="13"/>
        <v>Д</v>
      </c>
      <c r="BM38" s="20" t="str">
        <f t="shared" si="31"/>
        <v>Достаточный</v>
      </c>
      <c r="BN38" s="3"/>
    </row>
    <row r="39" spans="1:66" ht="15.5" x14ac:dyDescent="0.35">
      <c r="A39" s="11">
        <f>'Физическое развитие'!A39</f>
        <v>33</v>
      </c>
      <c r="B39" s="19">
        <v>1333</v>
      </c>
      <c r="C39" s="53" t="s">
        <v>52</v>
      </c>
      <c r="D39" s="53" t="s">
        <v>51</v>
      </c>
      <c r="E39" s="53" t="s">
        <v>51</v>
      </c>
      <c r="F39" s="53" t="s">
        <v>52</v>
      </c>
      <c r="G39" s="53" t="s">
        <v>51</v>
      </c>
      <c r="H39" s="53" t="s">
        <v>51</v>
      </c>
      <c r="I39" s="53" t="s">
        <v>52</v>
      </c>
      <c r="J39" s="53" t="s">
        <v>51</v>
      </c>
      <c r="K39" s="53" t="s">
        <v>51</v>
      </c>
      <c r="L39" s="53" t="s">
        <v>52</v>
      </c>
      <c r="M39" s="53" t="s">
        <v>51</v>
      </c>
      <c r="N39" s="53" t="s">
        <v>51</v>
      </c>
      <c r="O39" s="53" t="s">
        <v>52</v>
      </c>
      <c r="P39" s="53" t="s">
        <v>51</v>
      </c>
      <c r="Q39" s="53" t="s">
        <v>51</v>
      </c>
      <c r="R39" s="53" t="s">
        <v>52</v>
      </c>
      <c r="S39" s="53" t="s">
        <v>51</v>
      </c>
      <c r="T39" s="53" t="s">
        <v>51</v>
      </c>
      <c r="U39" s="53" t="s">
        <v>52</v>
      </c>
      <c r="V39" s="53" t="s">
        <v>51</v>
      </c>
      <c r="W39" s="53" t="s">
        <v>51</v>
      </c>
      <c r="X39" s="31" t="str">
        <f t="shared" si="14"/>
        <v>Низкий</v>
      </c>
      <c r="Y39" s="31" t="str">
        <f t="shared" si="15"/>
        <v>Достаточный</v>
      </c>
      <c r="Z39" s="31" t="str">
        <f t="shared" si="16"/>
        <v>Достаточный</v>
      </c>
      <c r="AA39" s="15"/>
      <c r="AB39" s="7">
        <f t="shared" si="17"/>
        <v>0</v>
      </c>
      <c r="AC39" s="7">
        <f t="shared" si="18"/>
        <v>0</v>
      </c>
      <c r="AD39" s="7">
        <f t="shared" si="19"/>
        <v>1</v>
      </c>
      <c r="AE39" s="14"/>
      <c r="AF39" s="5" t="str">
        <f t="shared" si="34"/>
        <v>Н</v>
      </c>
      <c r="AG39" s="5" t="str">
        <f t="shared" si="20"/>
        <v>Н</v>
      </c>
      <c r="AH39" s="5" t="str">
        <f t="shared" si="21"/>
        <v>Н</v>
      </c>
      <c r="AI39" s="5" t="str">
        <f t="shared" si="22"/>
        <v>Н</v>
      </c>
      <c r="AJ39" s="5" t="str">
        <f t="shared" si="23"/>
        <v>Н</v>
      </c>
      <c r="AK39" s="5" t="str">
        <f t="shared" si="32"/>
        <v>Н</v>
      </c>
      <c r="AL39" s="5" t="str">
        <f t="shared" si="24"/>
        <v>Н</v>
      </c>
      <c r="AM39" s="20" t="str">
        <f t="shared" si="25"/>
        <v>Низкий</v>
      </c>
      <c r="AN39" s="14"/>
      <c r="AO39" s="7">
        <f t="shared" si="26"/>
        <v>0</v>
      </c>
      <c r="AP39" s="7">
        <f t="shared" si="27"/>
        <v>1</v>
      </c>
      <c r="AQ39" s="7">
        <f t="shared" si="28"/>
        <v>0</v>
      </c>
      <c r="AR39" s="14"/>
      <c r="AS39" s="5" t="str">
        <f t="shared" si="0"/>
        <v>Д</v>
      </c>
      <c r="AT39" s="5" t="str">
        <f t="shared" si="1"/>
        <v>Д</v>
      </c>
      <c r="AU39" s="5" t="str">
        <f t="shared" si="2"/>
        <v>Д</v>
      </c>
      <c r="AV39" s="5" t="str">
        <f t="shared" si="3"/>
        <v>Д</v>
      </c>
      <c r="AW39" s="5" t="str">
        <f t="shared" si="4"/>
        <v>Д</v>
      </c>
      <c r="AX39" s="5" t="str">
        <f t="shared" si="5"/>
        <v>Д</v>
      </c>
      <c r="AY39" s="5" t="str">
        <f t="shared" si="6"/>
        <v>Д</v>
      </c>
      <c r="AZ39" s="20" t="str">
        <f t="shared" si="29"/>
        <v>Достаточный</v>
      </c>
      <c r="BA39" s="14"/>
      <c r="BB39" s="7">
        <f t="shared" si="30"/>
        <v>0</v>
      </c>
      <c r="BC39" s="7">
        <f t="shared" si="33"/>
        <v>1</v>
      </c>
      <c r="BD39" s="7">
        <f t="shared" si="35"/>
        <v>0</v>
      </c>
      <c r="BE39" s="14"/>
      <c r="BF39" s="5" t="str">
        <f t="shared" si="7"/>
        <v>Д</v>
      </c>
      <c r="BG39" s="5" t="str">
        <f t="shared" si="8"/>
        <v>Д</v>
      </c>
      <c r="BH39" s="5" t="str">
        <f t="shared" si="9"/>
        <v>Д</v>
      </c>
      <c r="BI39" s="5" t="str">
        <f t="shared" si="10"/>
        <v>Д</v>
      </c>
      <c r="BJ39" s="5" t="str">
        <f t="shared" si="11"/>
        <v>Д</v>
      </c>
      <c r="BK39" s="5" t="str">
        <f t="shared" si="12"/>
        <v>Д</v>
      </c>
      <c r="BL39" s="5" t="str">
        <f t="shared" si="13"/>
        <v>Д</v>
      </c>
      <c r="BM39" s="20" t="str">
        <f t="shared" si="31"/>
        <v>Достаточный</v>
      </c>
      <c r="BN39" s="3"/>
    </row>
    <row r="40" spans="1:66" ht="16" customHeight="1" x14ac:dyDescent="0.35">
      <c r="A40" s="11">
        <f>'Физическое развитие'!A40</f>
        <v>34</v>
      </c>
      <c r="B40" s="19">
        <v>1334</v>
      </c>
      <c r="C40" s="53" t="s">
        <v>52</v>
      </c>
      <c r="D40" s="53" t="s">
        <v>51</v>
      </c>
      <c r="E40" s="53" t="s">
        <v>51</v>
      </c>
      <c r="F40" s="53" t="s">
        <v>51</v>
      </c>
      <c r="G40" s="53" t="s">
        <v>51</v>
      </c>
      <c r="H40" s="53" t="s">
        <v>50</v>
      </c>
      <c r="I40" s="53" t="s">
        <v>52</v>
      </c>
      <c r="J40" s="53" t="s">
        <v>52</v>
      </c>
      <c r="K40" s="53" t="s">
        <v>51</v>
      </c>
      <c r="L40" s="53" t="s">
        <v>52</v>
      </c>
      <c r="M40" s="53" t="s">
        <v>51</v>
      </c>
      <c r="N40" s="53" t="s">
        <v>51</v>
      </c>
      <c r="O40" s="53" t="s">
        <v>52</v>
      </c>
      <c r="P40" s="53" t="s">
        <v>51</v>
      </c>
      <c r="Q40" s="53" t="s">
        <v>51</v>
      </c>
      <c r="R40" s="53" t="s">
        <v>52</v>
      </c>
      <c r="S40" s="53" t="s">
        <v>51</v>
      </c>
      <c r="T40" s="53" t="s">
        <v>51</v>
      </c>
      <c r="U40" s="53" t="s">
        <v>52</v>
      </c>
      <c r="V40" s="53" t="s">
        <v>51</v>
      </c>
      <c r="W40" s="53" t="s">
        <v>50</v>
      </c>
      <c r="X40" s="31" t="str">
        <f t="shared" si="14"/>
        <v>Низкий</v>
      </c>
      <c r="Y40" s="31" t="str">
        <f t="shared" si="15"/>
        <v>Достаточный</v>
      </c>
      <c r="Z40" s="31" t="str">
        <f t="shared" si="16"/>
        <v>Достаточный</v>
      </c>
      <c r="AA40" s="15"/>
      <c r="AB40" s="7">
        <f t="shared" si="17"/>
        <v>0</v>
      </c>
      <c r="AC40" s="7">
        <f t="shared" si="18"/>
        <v>0.14285714285714285</v>
      </c>
      <c r="AD40" s="7">
        <f t="shared" si="19"/>
        <v>0.8571428571428571</v>
      </c>
      <c r="AE40" s="14"/>
      <c r="AF40" s="5" t="str">
        <f t="shared" si="34"/>
        <v>Д</v>
      </c>
      <c r="AG40" s="5" t="str">
        <f t="shared" si="20"/>
        <v>Н</v>
      </c>
      <c r="AH40" s="5" t="str">
        <f t="shared" si="21"/>
        <v>Н</v>
      </c>
      <c r="AI40" s="5" t="str">
        <f t="shared" si="22"/>
        <v>Н</v>
      </c>
      <c r="AJ40" s="5" t="str">
        <f t="shared" si="23"/>
        <v>Н</v>
      </c>
      <c r="AK40" s="5" t="str">
        <f t="shared" si="32"/>
        <v>Н</v>
      </c>
      <c r="AL40" s="5" t="str">
        <f t="shared" si="24"/>
        <v>Н</v>
      </c>
      <c r="AM40" s="20" t="str">
        <f t="shared" si="25"/>
        <v>Низкий</v>
      </c>
      <c r="AN40" s="14"/>
      <c r="AO40" s="7">
        <f t="shared" si="26"/>
        <v>0</v>
      </c>
      <c r="AP40" s="7">
        <f t="shared" si="27"/>
        <v>0.8571428571428571</v>
      </c>
      <c r="AQ40" s="7">
        <f t="shared" si="28"/>
        <v>0.14285714285714285</v>
      </c>
      <c r="AR40" s="14"/>
      <c r="AS40" s="5" t="str">
        <f t="shared" si="0"/>
        <v>Д</v>
      </c>
      <c r="AT40" s="5" t="str">
        <f t="shared" si="1"/>
        <v>Д</v>
      </c>
      <c r="AU40" s="5" t="str">
        <f t="shared" si="2"/>
        <v>Н</v>
      </c>
      <c r="AV40" s="5" t="str">
        <f t="shared" si="3"/>
        <v>Д</v>
      </c>
      <c r="AW40" s="5" t="str">
        <f t="shared" si="4"/>
        <v>Д</v>
      </c>
      <c r="AX40" s="5" t="str">
        <f t="shared" si="5"/>
        <v>Д</v>
      </c>
      <c r="AY40" s="5" t="str">
        <f t="shared" si="6"/>
        <v>Д</v>
      </c>
      <c r="AZ40" s="20" t="str">
        <f t="shared" si="29"/>
        <v>Достаточный</v>
      </c>
      <c r="BA40" s="14"/>
      <c r="BB40" s="7">
        <f t="shared" si="30"/>
        <v>0.2857142857142857</v>
      </c>
      <c r="BC40" s="7">
        <f t="shared" si="33"/>
        <v>0.7142857142857143</v>
      </c>
      <c r="BD40" s="7">
        <f t="shared" si="35"/>
        <v>0</v>
      </c>
      <c r="BE40" s="14"/>
      <c r="BF40" s="5" t="str">
        <f t="shared" si="7"/>
        <v>Д</v>
      </c>
      <c r="BG40" s="5" t="str">
        <f t="shared" si="8"/>
        <v>О</v>
      </c>
      <c r="BH40" s="5" t="str">
        <f t="shared" si="9"/>
        <v>Д</v>
      </c>
      <c r="BI40" s="5" t="str">
        <f t="shared" si="10"/>
        <v>Д</v>
      </c>
      <c r="BJ40" s="5" t="str">
        <f t="shared" si="11"/>
        <v>Д</v>
      </c>
      <c r="BK40" s="5" t="str">
        <f t="shared" si="12"/>
        <v>Д</v>
      </c>
      <c r="BL40" s="5" t="str">
        <f t="shared" si="13"/>
        <v>О</v>
      </c>
      <c r="BM40" s="20" t="str">
        <f t="shared" si="31"/>
        <v>Достаточный</v>
      </c>
      <c r="BN40" s="3"/>
    </row>
    <row r="41" spans="1:66" ht="15.5" x14ac:dyDescent="0.35">
      <c r="A41" s="11">
        <f>'Физическое развитие'!A41</f>
        <v>35</v>
      </c>
      <c r="B41" s="19">
        <v>1333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31" t="b">
        <f t="shared" si="14"/>
        <v>0</v>
      </c>
      <c r="Y41" s="31" t="b">
        <f t="shared" si="15"/>
        <v>0</v>
      </c>
      <c r="Z41" s="31" t="b">
        <f t="shared" si="16"/>
        <v>0</v>
      </c>
      <c r="AA41" s="15"/>
      <c r="AB41" s="7">
        <f t="shared" si="17"/>
        <v>0</v>
      </c>
      <c r="AC41" s="7">
        <f t="shared" si="18"/>
        <v>0</v>
      </c>
      <c r="AD41" s="7">
        <f t="shared" si="19"/>
        <v>0</v>
      </c>
      <c r="AE41" s="14"/>
      <c r="AF41" s="5">
        <f t="shared" si="34"/>
        <v>0</v>
      </c>
      <c r="AG41" s="5">
        <f t="shared" si="20"/>
        <v>0</v>
      </c>
      <c r="AH41" s="5">
        <f t="shared" si="21"/>
        <v>0</v>
      </c>
      <c r="AI41" s="5">
        <f t="shared" si="22"/>
        <v>0</v>
      </c>
      <c r="AJ41" s="5">
        <f t="shared" si="23"/>
        <v>0</v>
      </c>
      <c r="AK41" s="5">
        <f t="shared" si="32"/>
        <v>0</v>
      </c>
      <c r="AL41" s="5">
        <f t="shared" si="24"/>
        <v>0</v>
      </c>
      <c r="AM41" s="20" t="b">
        <f t="shared" si="25"/>
        <v>0</v>
      </c>
      <c r="AN41" s="14"/>
      <c r="AO41" s="7">
        <f t="shared" si="26"/>
        <v>0</v>
      </c>
      <c r="AP41" s="7">
        <f t="shared" si="27"/>
        <v>0</v>
      </c>
      <c r="AQ41" s="7">
        <f t="shared" si="28"/>
        <v>0</v>
      </c>
      <c r="AR41" s="14"/>
      <c r="AS41" s="5">
        <f t="shared" si="0"/>
        <v>0</v>
      </c>
      <c r="AT41" s="5">
        <f t="shared" si="1"/>
        <v>0</v>
      </c>
      <c r="AU41" s="5">
        <f t="shared" si="2"/>
        <v>0</v>
      </c>
      <c r="AV41" s="5">
        <f t="shared" si="3"/>
        <v>0</v>
      </c>
      <c r="AW41" s="5">
        <f t="shared" si="4"/>
        <v>0</v>
      </c>
      <c r="AX41" s="5">
        <f t="shared" si="5"/>
        <v>0</v>
      </c>
      <c r="AY41" s="5">
        <f t="shared" si="6"/>
        <v>0</v>
      </c>
      <c r="AZ41" s="20" t="b">
        <f t="shared" si="29"/>
        <v>0</v>
      </c>
      <c r="BA41" s="14"/>
      <c r="BB41" s="7">
        <f t="shared" si="30"/>
        <v>0</v>
      </c>
      <c r="BC41" s="7">
        <f t="shared" si="33"/>
        <v>0</v>
      </c>
      <c r="BD41" s="7">
        <f t="shared" si="35"/>
        <v>0</v>
      </c>
      <c r="BE41" s="14"/>
      <c r="BF41" s="5">
        <f t="shared" si="7"/>
        <v>0</v>
      </c>
      <c r="BG41" s="5">
        <f t="shared" si="8"/>
        <v>0</v>
      </c>
      <c r="BH41" s="5">
        <f t="shared" si="9"/>
        <v>0</v>
      </c>
      <c r="BI41" s="5">
        <f t="shared" si="10"/>
        <v>0</v>
      </c>
      <c r="BJ41" s="5">
        <f t="shared" si="11"/>
        <v>0</v>
      </c>
      <c r="BK41" s="5">
        <f t="shared" si="12"/>
        <v>0</v>
      </c>
      <c r="BL41" s="5">
        <f t="shared" si="13"/>
        <v>0</v>
      </c>
      <c r="BM41" s="20" t="b">
        <f t="shared" si="31"/>
        <v>0</v>
      </c>
      <c r="BN41" s="3"/>
    </row>
    <row r="42" spans="1:66" ht="15.5" x14ac:dyDescent="0.35">
      <c r="A42" s="11">
        <f>'Физическое развитие'!A42</f>
        <v>36</v>
      </c>
      <c r="B42" s="19">
        <v>1336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31" t="b">
        <f t="shared" si="14"/>
        <v>0</v>
      </c>
      <c r="Y42" s="31" t="b">
        <f t="shared" si="15"/>
        <v>0</v>
      </c>
      <c r="Z42" s="31" t="b">
        <f t="shared" si="16"/>
        <v>0</v>
      </c>
      <c r="AA42" s="15"/>
      <c r="AB42" s="7">
        <f t="shared" si="17"/>
        <v>0</v>
      </c>
      <c r="AC42" s="7">
        <f t="shared" si="18"/>
        <v>0</v>
      </c>
      <c r="AD42" s="7">
        <f t="shared" si="19"/>
        <v>0</v>
      </c>
      <c r="AE42" s="14"/>
      <c r="AF42" s="5">
        <f t="shared" si="34"/>
        <v>0</v>
      </c>
      <c r="AG42" s="5">
        <f t="shared" si="20"/>
        <v>0</v>
      </c>
      <c r="AH42" s="5">
        <f t="shared" si="21"/>
        <v>0</v>
      </c>
      <c r="AI42" s="5">
        <f t="shared" si="22"/>
        <v>0</v>
      </c>
      <c r="AJ42" s="5">
        <f t="shared" si="23"/>
        <v>0</v>
      </c>
      <c r="AK42" s="5">
        <f t="shared" si="32"/>
        <v>0</v>
      </c>
      <c r="AL42" s="5">
        <f t="shared" si="24"/>
        <v>0</v>
      </c>
      <c r="AM42" s="20" t="b">
        <f t="shared" si="25"/>
        <v>0</v>
      </c>
      <c r="AN42" s="14"/>
      <c r="AO42" s="7">
        <f t="shared" si="26"/>
        <v>0</v>
      </c>
      <c r="AP42" s="7">
        <f t="shared" si="27"/>
        <v>0</v>
      </c>
      <c r="AQ42" s="7">
        <f t="shared" si="28"/>
        <v>0</v>
      </c>
      <c r="AR42" s="14"/>
      <c r="AS42" s="5">
        <f t="shared" si="0"/>
        <v>0</v>
      </c>
      <c r="AT42" s="5">
        <f t="shared" si="1"/>
        <v>0</v>
      </c>
      <c r="AU42" s="5">
        <f t="shared" si="2"/>
        <v>0</v>
      </c>
      <c r="AV42" s="5">
        <f t="shared" si="3"/>
        <v>0</v>
      </c>
      <c r="AW42" s="5">
        <f t="shared" si="4"/>
        <v>0</v>
      </c>
      <c r="AX42" s="5">
        <f t="shared" si="5"/>
        <v>0</v>
      </c>
      <c r="AY42" s="5">
        <f t="shared" si="6"/>
        <v>0</v>
      </c>
      <c r="AZ42" s="20" t="b">
        <f t="shared" si="29"/>
        <v>0</v>
      </c>
      <c r="BA42" s="14"/>
      <c r="BB42" s="7">
        <f t="shared" si="30"/>
        <v>0</v>
      </c>
      <c r="BC42" s="7">
        <f t="shared" si="33"/>
        <v>0</v>
      </c>
      <c r="BD42" s="7">
        <f t="shared" si="35"/>
        <v>0</v>
      </c>
      <c r="BE42" s="14"/>
      <c r="BF42" s="5">
        <f t="shared" si="7"/>
        <v>0</v>
      </c>
      <c r="BG42" s="5">
        <f t="shared" si="8"/>
        <v>0</v>
      </c>
      <c r="BH42" s="5">
        <f t="shared" si="9"/>
        <v>0</v>
      </c>
      <c r="BI42" s="5">
        <f t="shared" si="10"/>
        <v>0</v>
      </c>
      <c r="BJ42" s="5">
        <f t="shared" si="11"/>
        <v>0</v>
      </c>
      <c r="BK42" s="5">
        <f t="shared" si="12"/>
        <v>0</v>
      </c>
      <c r="BL42" s="5">
        <f t="shared" si="13"/>
        <v>0</v>
      </c>
      <c r="BM42" s="20" t="b">
        <f t="shared" si="31"/>
        <v>0</v>
      </c>
      <c r="BN42" s="3"/>
    </row>
    <row r="43" spans="1:66" ht="15.5" x14ac:dyDescent="0.35">
      <c r="A43" s="11">
        <f>'Физическое развитие'!A43</f>
        <v>37</v>
      </c>
      <c r="B43" s="19">
        <v>1337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31" t="b">
        <f t="shared" si="14"/>
        <v>0</v>
      </c>
      <c r="Y43" s="31" t="b">
        <f t="shared" si="15"/>
        <v>0</v>
      </c>
      <c r="Z43" s="31" t="b">
        <f t="shared" si="16"/>
        <v>0</v>
      </c>
      <c r="AA43" s="15"/>
      <c r="AB43" s="7">
        <f t="shared" si="17"/>
        <v>0</v>
      </c>
      <c r="AC43" s="7">
        <f t="shared" si="18"/>
        <v>0</v>
      </c>
      <c r="AD43" s="7">
        <f t="shared" si="19"/>
        <v>0</v>
      </c>
      <c r="AE43" s="14"/>
      <c r="AF43" s="5">
        <f t="shared" si="34"/>
        <v>0</v>
      </c>
      <c r="AG43" s="5">
        <f t="shared" si="20"/>
        <v>0</v>
      </c>
      <c r="AH43" s="5">
        <f t="shared" si="21"/>
        <v>0</v>
      </c>
      <c r="AI43" s="5">
        <f t="shared" si="22"/>
        <v>0</v>
      </c>
      <c r="AJ43" s="5">
        <f t="shared" si="23"/>
        <v>0</v>
      </c>
      <c r="AK43" s="5">
        <f t="shared" si="32"/>
        <v>0</v>
      </c>
      <c r="AL43" s="5">
        <f t="shared" si="24"/>
        <v>0</v>
      </c>
      <c r="AM43" s="20" t="b">
        <f t="shared" si="25"/>
        <v>0</v>
      </c>
      <c r="AN43" s="14"/>
      <c r="AO43" s="7">
        <f t="shared" si="26"/>
        <v>0</v>
      </c>
      <c r="AP43" s="7">
        <f t="shared" si="27"/>
        <v>0</v>
      </c>
      <c r="AQ43" s="7">
        <f t="shared" si="28"/>
        <v>0</v>
      </c>
      <c r="AR43" s="14"/>
      <c r="AS43" s="5">
        <f t="shared" si="0"/>
        <v>0</v>
      </c>
      <c r="AT43" s="5">
        <f t="shared" si="1"/>
        <v>0</v>
      </c>
      <c r="AU43" s="5">
        <f t="shared" si="2"/>
        <v>0</v>
      </c>
      <c r="AV43" s="5">
        <f t="shared" si="3"/>
        <v>0</v>
      </c>
      <c r="AW43" s="5">
        <f t="shared" si="4"/>
        <v>0</v>
      </c>
      <c r="AX43" s="5">
        <f t="shared" si="5"/>
        <v>0</v>
      </c>
      <c r="AY43" s="5">
        <f t="shared" si="6"/>
        <v>0</v>
      </c>
      <c r="AZ43" s="20" t="b">
        <f t="shared" si="29"/>
        <v>0</v>
      </c>
      <c r="BA43" s="14"/>
      <c r="BB43" s="7">
        <f t="shared" si="30"/>
        <v>0</v>
      </c>
      <c r="BC43" s="7">
        <f t="shared" si="33"/>
        <v>0</v>
      </c>
      <c r="BD43" s="7">
        <f t="shared" si="35"/>
        <v>0</v>
      </c>
      <c r="BE43" s="14"/>
      <c r="BF43" s="5">
        <f t="shared" si="7"/>
        <v>0</v>
      </c>
      <c r="BG43" s="5">
        <f t="shared" si="8"/>
        <v>0</v>
      </c>
      <c r="BH43" s="5">
        <f t="shared" si="9"/>
        <v>0</v>
      </c>
      <c r="BI43" s="5">
        <f t="shared" si="10"/>
        <v>0</v>
      </c>
      <c r="BJ43" s="5">
        <f t="shared" si="11"/>
        <v>0</v>
      </c>
      <c r="BK43" s="5">
        <f t="shared" si="12"/>
        <v>0</v>
      </c>
      <c r="BL43" s="5">
        <f t="shared" si="13"/>
        <v>0</v>
      </c>
      <c r="BM43" s="20" t="b">
        <f t="shared" si="31"/>
        <v>0</v>
      </c>
      <c r="BN43" s="3"/>
    </row>
    <row r="44" spans="1:66" ht="15.5" x14ac:dyDescent="0.35">
      <c r="A44" s="74" t="s">
        <v>53</v>
      </c>
      <c r="B44" s="74"/>
      <c r="C44" s="33">
        <f>COUNTIF(C7:C43,"о")</f>
        <v>0</v>
      </c>
      <c r="D44" s="33">
        <f t="shared" ref="D44:W44" si="36">COUNTIF(D7:D43,"о")</f>
        <v>0</v>
      </c>
      <c r="E44" s="33">
        <f t="shared" si="36"/>
        <v>9</v>
      </c>
      <c r="F44" s="33">
        <f t="shared" si="36"/>
        <v>0</v>
      </c>
      <c r="G44" s="33">
        <f t="shared" si="36"/>
        <v>0</v>
      </c>
      <c r="H44" s="33">
        <f t="shared" si="36"/>
        <v>14</v>
      </c>
      <c r="I44" s="33">
        <f t="shared" si="36"/>
        <v>0</v>
      </c>
      <c r="J44" s="33">
        <f t="shared" si="36"/>
        <v>0</v>
      </c>
      <c r="K44" s="33">
        <f t="shared" si="36"/>
        <v>13</v>
      </c>
      <c r="L44" s="33">
        <f t="shared" si="36"/>
        <v>0</v>
      </c>
      <c r="M44" s="33">
        <f t="shared" si="36"/>
        <v>0</v>
      </c>
      <c r="N44" s="33">
        <f t="shared" si="36"/>
        <v>13</v>
      </c>
      <c r="O44" s="33">
        <f t="shared" si="36"/>
        <v>0</v>
      </c>
      <c r="P44" s="33">
        <f t="shared" si="36"/>
        <v>0</v>
      </c>
      <c r="Q44" s="33">
        <f t="shared" si="36"/>
        <v>16</v>
      </c>
      <c r="R44" s="33">
        <f t="shared" si="36"/>
        <v>0</v>
      </c>
      <c r="S44" s="33">
        <f t="shared" si="36"/>
        <v>0</v>
      </c>
      <c r="T44" s="33">
        <f t="shared" si="36"/>
        <v>13</v>
      </c>
      <c r="U44" s="33">
        <f t="shared" si="36"/>
        <v>0</v>
      </c>
      <c r="V44" s="33">
        <f t="shared" si="36"/>
        <v>0</v>
      </c>
      <c r="W44" s="33">
        <f t="shared" si="36"/>
        <v>13</v>
      </c>
      <c r="X44" s="32"/>
      <c r="Y44" s="32"/>
      <c r="Z44" s="32"/>
      <c r="AA44" s="15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3"/>
    </row>
    <row r="45" spans="1:66" ht="15.5" x14ac:dyDescent="0.35">
      <c r="A45" s="74" t="s">
        <v>55</v>
      </c>
      <c r="B45" s="74"/>
      <c r="C45" s="33">
        <f>COUNTIF(C7:C43,"д")</f>
        <v>8</v>
      </c>
      <c r="D45" s="33">
        <f t="shared" ref="D45:W45" si="37">COUNTIF(D7:D43,"д")</f>
        <v>26</v>
      </c>
      <c r="E45" s="33">
        <f t="shared" si="37"/>
        <v>25</v>
      </c>
      <c r="F45" s="33">
        <f t="shared" si="37"/>
        <v>12</v>
      </c>
      <c r="G45" s="33">
        <f t="shared" si="37"/>
        <v>28</v>
      </c>
      <c r="H45" s="33">
        <f t="shared" si="37"/>
        <v>20</v>
      </c>
      <c r="I45" s="33">
        <f t="shared" si="37"/>
        <v>10</v>
      </c>
      <c r="J45" s="33">
        <f t="shared" si="37"/>
        <v>27</v>
      </c>
      <c r="K45" s="33">
        <f t="shared" si="37"/>
        <v>21</v>
      </c>
      <c r="L45" s="33">
        <f t="shared" si="37"/>
        <v>9</v>
      </c>
      <c r="M45" s="33">
        <f t="shared" si="37"/>
        <v>30</v>
      </c>
      <c r="N45" s="33">
        <f t="shared" si="37"/>
        <v>21</v>
      </c>
      <c r="O45" s="33">
        <f t="shared" si="37"/>
        <v>12</v>
      </c>
      <c r="P45" s="33">
        <f t="shared" si="37"/>
        <v>28</v>
      </c>
      <c r="Q45" s="33">
        <f t="shared" si="37"/>
        <v>18</v>
      </c>
      <c r="R45" s="33">
        <f t="shared" si="37"/>
        <v>11</v>
      </c>
      <c r="S45" s="33">
        <f t="shared" si="37"/>
        <v>29</v>
      </c>
      <c r="T45" s="33">
        <f t="shared" si="37"/>
        <v>21</v>
      </c>
      <c r="U45" s="33">
        <f t="shared" si="37"/>
        <v>10</v>
      </c>
      <c r="V45" s="33">
        <f t="shared" si="37"/>
        <v>30</v>
      </c>
      <c r="W45" s="33">
        <f t="shared" si="37"/>
        <v>21</v>
      </c>
      <c r="X45" s="32"/>
      <c r="Y45" s="32"/>
      <c r="Z45" s="32"/>
      <c r="AA45" s="15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</row>
    <row r="46" spans="1:66" ht="15.5" x14ac:dyDescent="0.35">
      <c r="A46" s="74" t="s">
        <v>17</v>
      </c>
      <c r="B46" s="74"/>
      <c r="C46" s="33">
        <f>COUNTIF(C7:C43,"Н")</f>
        <v>26</v>
      </c>
      <c r="D46" s="33">
        <f t="shared" ref="D46:W46" si="38">COUNTIF(D7:D43,"н")</f>
        <v>8</v>
      </c>
      <c r="E46" s="33">
        <f t="shared" si="38"/>
        <v>0</v>
      </c>
      <c r="F46" s="33">
        <f t="shared" si="38"/>
        <v>22</v>
      </c>
      <c r="G46" s="33">
        <f t="shared" si="38"/>
        <v>6</v>
      </c>
      <c r="H46" s="33">
        <f t="shared" si="38"/>
        <v>0</v>
      </c>
      <c r="I46" s="33">
        <f t="shared" si="38"/>
        <v>24</v>
      </c>
      <c r="J46" s="33">
        <f t="shared" si="38"/>
        <v>7</v>
      </c>
      <c r="K46" s="33">
        <f t="shared" si="38"/>
        <v>0</v>
      </c>
      <c r="L46" s="33">
        <f t="shared" si="38"/>
        <v>25</v>
      </c>
      <c r="M46" s="33">
        <f t="shared" si="38"/>
        <v>4</v>
      </c>
      <c r="N46" s="33">
        <f t="shared" si="38"/>
        <v>0</v>
      </c>
      <c r="O46" s="33">
        <f>COUNTIF(O7:O43,"н")</f>
        <v>22</v>
      </c>
      <c r="P46" s="33">
        <f t="shared" si="38"/>
        <v>6</v>
      </c>
      <c r="Q46" s="33">
        <f t="shared" si="38"/>
        <v>0</v>
      </c>
      <c r="R46" s="33">
        <f t="shared" si="38"/>
        <v>23</v>
      </c>
      <c r="S46" s="33">
        <f t="shared" si="38"/>
        <v>5</v>
      </c>
      <c r="T46" s="33">
        <f t="shared" si="38"/>
        <v>0</v>
      </c>
      <c r="U46" s="33">
        <f t="shared" si="38"/>
        <v>24</v>
      </c>
      <c r="V46" s="33">
        <f t="shared" si="38"/>
        <v>4</v>
      </c>
      <c r="W46" s="33">
        <f t="shared" si="38"/>
        <v>0</v>
      </c>
      <c r="X46" s="32"/>
      <c r="Y46" s="32"/>
      <c r="Z46" s="32"/>
      <c r="AA46" s="15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</row>
    <row r="47" spans="1:66" ht="15.5" x14ac:dyDescent="0.35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3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</row>
    <row r="48" spans="1:66" ht="21" x14ac:dyDescent="0.5">
      <c r="AA48" s="1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BL5:BL6"/>
    <mergeCell ref="BM5:BM6"/>
    <mergeCell ref="BG5:BG6"/>
    <mergeCell ref="BH5:BH6"/>
    <mergeCell ref="BI5:BI6"/>
    <mergeCell ref="BJ5:BJ6"/>
    <mergeCell ref="BK5:BK6"/>
    <mergeCell ref="BF5:BF6"/>
    <mergeCell ref="AW5:AW6"/>
    <mergeCell ref="AX5:AX6"/>
    <mergeCell ref="AY5:AY6"/>
    <mergeCell ref="AZ5:AZ6"/>
    <mergeCell ref="BB5:BB6"/>
    <mergeCell ref="BC5:BC6"/>
    <mergeCell ref="BD5:BD6"/>
    <mergeCell ref="AM5:AM6"/>
    <mergeCell ref="AS5:AS6"/>
    <mergeCell ref="AT5:AT6"/>
    <mergeCell ref="AU5:AU6"/>
    <mergeCell ref="AV5:AV6"/>
    <mergeCell ref="AO5:AO6"/>
    <mergeCell ref="AP5:AP6"/>
    <mergeCell ref="AQ5:AQ6"/>
    <mergeCell ref="AH5:AH6"/>
    <mergeCell ref="AI5:AI6"/>
    <mergeCell ref="AJ5:AJ6"/>
    <mergeCell ref="AK5:AK6"/>
    <mergeCell ref="AL5:AL6"/>
    <mergeCell ref="AB5:AB6"/>
    <mergeCell ref="AC5:AC6"/>
    <mergeCell ref="AD5:AD6"/>
    <mergeCell ref="AF5:AF6"/>
    <mergeCell ref="AG5:AG6"/>
    <mergeCell ref="Y5:Y6"/>
    <mergeCell ref="Z5:Z6"/>
    <mergeCell ref="A1:Z2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C4:E4"/>
    <mergeCell ref="U4:W4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AF3:AM3"/>
    <mergeCell ref="C3:Z3"/>
    <mergeCell ref="AS3:AZ3"/>
    <mergeCell ref="BF3:BM3"/>
    <mergeCell ref="AB4:AD4"/>
    <mergeCell ref="X4:Z4"/>
    <mergeCell ref="F4:H4"/>
    <mergeCell ref="I4:K4"/>
    <mergeCell ref="L4:N4"/>
    <mergeCell ref="O4:Q4"/>
    <mergeCell ref="R4:T4"/>
    <mergeCell ref="AO4:AQ4"/>
    <mergeCell ref="BB4:B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zoomScale="62" zoomScaleNormal="62" workbookViewId="0">
      <pane xSplit="2" ySplit="6" topLeftCell="C37" activePane="bottomRight" state="frozen"/>
      <selection pane="topRight" activeCell="C1" sqref="C1"/>
      <selection pane="bottomLeft" activeCell="A7" sqref="A7"/>
      <selection pane="bottomRight" activeCell="C41" sqref="C41"/>
    </sheetView>
  </sheetViews>
  <sheetFormatPr defaultRowHeight="14.5" outlineLevelCol="2" x14ac:dyDescent="0.35"/>
  <cols>
    <col min="1" max="1" width="6.54296875" style="8" customWidth="1"/>
    <col min="2" max="2" width="11" style="8" customWidth="1"/>
    <col min="3" max="3" width="8.81640625" style="8" customWidth="1"/>
    <col min="4" max="17" width="8.7265625" style="8"/>
    <col min="18" max="20" width="8.7265625" style="8" customWidth="1"/>
    <col min="21" max="23" width="8.7265625" style="8"/>
    <col min="24" max="24" width="17.54296875" style="8" customWidth="1"/>
    <col min="25" max="25" width="19.36328125" style="8" customWidth="1"/>
    <col min="26" max="26" width="20.26953125" style="8" customWidth="1"/>
    <col min="27" max="27" width="8.7265625" style="8"/>
    <col min="28" max="38" width="8.7265625" style="8" hidden="1" customWidth="1" outlineLevel="1"/>
    <col min="39" max="39" width="17.1796875" style="8" hidden="1" customWidth="1" outlineLevel="1"/>
    <col min="40" max="40" width="8.7265625" style="8" collapsed="1"/>
    <col min="41" max="51" width="8.7265625" style="8" hidden="1" customWidth="1" outlineLevel="2"/>
    <col min="52" max="52" width="16.1796875" style="8" hidden="1" customWidth="1" outlineLevel="2"/>
    <col min="53" max="53" width="8.7265625" style="8" collapsed="1"/>
    <col min="54" max="64" width="8.7265625" style="8" hidden="1" customWidth="1" outlineLevel="1"/>
    <col min="65" max="65" width="19.36328125" style="8" hidden="1" customWidth="1" outlineLevel="1"/>
    <col min="66" max="66" width="8.7265625" style="8" collapsed="1"/>
    <col min="67" max="16384" width="8.7265625" style="8"/>
  </cols>
  <sheetData>
    <row r="1" spans="1:65" ht="15.5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</row>
    <row r="2" spans="1:65" ht="15.5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</row>
    <row r="3" spans="1:65" ht="34.5" customHeight="1" x14ac:dyDescent="0.35">
      <c r="A3" s="24" t="s">
        <v>1</v>
      </c>
      <c r="B3" s="25" t="s">
        <v>3</v>
      </c>
      <c r="C3" s="95" t="s">
        <v>5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28"/>
      <c r="AB3" s="29"/>
      <c r="AC3" s="29"/>
      <c r="AD3" s="29"/>
      <c r="AE3" s="28"/>
      <c r="AF3" s="91" t="s">
        <v>60</v>
      </c>
      <c r="AG3" s="92"/>
      <c r="AH3" s="92"/>
      <c r="AI3" s="92"/>
      <c r="AJ3" s="92"/>
      <c r="AK3" s="92"/>
      <c r="AL3" s="92"/>
      <c r="AM3" s="93"/>
      <c r="AN3" s="28"/>
      <c r="AO3" s="29"/>
      <c r="AP3" s="29"/>
      <c r="AQ3" s="29"/>
      <c r="AR3" s="28"/>
      <c r="AS3" s="91" t="s">
        <v>61</v>
      </c>
      <c r="AT3" s="92"/>
      <c r="AU3" s="92"/>
      <c r="AV3" s="92"/>
      <c r="AW3" s="92"/>
      <c r="AX3" s="92"/>
      <c r="AY3" s="92"/>
      <c r="AZ3" s="93"/>
      <c r="BA3" s="28"/>
      <c r="BB3" s="29"/>
      <c r="BC3" s="29"/>
      <c r="BD3" s="29"/>
      <c r="BE3" s="28"/>
      <c r="BF3" s="91" t="s">
        <v>62</v>
      </c>
      <c r="BG3" s="92"/>
      <c r="BH3" s="92"/>
      <c r="BI3" s="92"/>
      <c r="BJ3" s="92"/>
      <c r="BK3" s="92"/>
      <c r="BL3" s="92"/>
      <c r="BM3" s="93"/>
    </row>
    <row r="4" spans="1:65" ht="142" customHeight="1" x14ac:dyDescent="0.35">
      <c r="A4" s="25" t="s">
        <v>2</v>
      </c>
      <c r="B4" s="25" t="s">
        <v>4</v>
      </c>
      <c r="C4" s="88" t="s">
        <v>6</v>
      </c>
      <c r="D4" s="88"/>
      <c r="E4" s="88"/>
      <c r="F4" s="88" t="s">
        <v>7</v>
      </c>
      <c r="G4" s="88"/>
      <c r="H4" s="88"/>
      <c r="I4" s="88" t="s">
        <v>8</v>
      </c>
      <c r="J4" s="88"/>
      <c r="K4" s="88"/>
      <c r="L4" s="88" t="s">
        <v>9</v>
      </c>
      <c r="M4" s="88"/>
      <c r="N4" s="88"/>
      <c r="O4" s="88" t="s">
        <v>10</v>
      </c>
      <c r="P4" s="88"/>
      <c r="Q4" s="88"/>
      <c r="R4" s="96" t="s">
        <v>11</v>
      </c>
      <c r="S4" s="96"/>
      <c r="T4" s="96"/>
      <c r="U4" s="88" t="s">
        <v>12</v>
      </c>
      <c r="V4" s="88"/>
      <c r="W4" s="88"/>
      <c r="X4" s="88" t="s">
        <v>13</v>
      </c>
      <c r="Y4" s="88"/>
      <c r="Z4" s="88"/>
      <c r="AA4" s="28"/>
      <c r="AB4" s="83" t="s">
        <v>59</v>
      </c>
      <c r="AC4" s="84"/>
      <c r="AD4" s="85"/>
      <c r="AE4" s="28"/>
      <c r="AF4" s="25" t="s">
        <v>6</v>
      </c>
      <c r="AG4" s="26" t="s">
        <v>7</v>
      </c>
      <c r="AH4" s="26" t="s">
        <v>8</v>
      </c>
      <c r="AI4" s="26" t="s">
        <v>9</v>
      </c>
      <c r="AJ4" s="26" t="s">
        <v>10</v>
      </c>
      <c r="AK4" s="25" t="s">
        <v>11</v>
      </c>
      <c r="AL4" s="26" t="s">
        <v>12</v>
      </c>
      <c r="AM4" s="25" t="s">
        <v>13</v>
      </c>
      <c r="AN4" s="28"/>
      <c r="AO4" s="83" t="s">
        <v>59</v>
      </c>
      <c r="AP4" s="84"/>
      <c r="AQ4" s="85"/>
      <c r="AR4" s="28"/>
      <c r="AS4" s="25" t="str">
        <f t="shared" ref="AS4:AZ4" si="0">AF4</f>
        <v>Развитие интересов детей, любознательности и познавательной мотивации</v>
      </c>
      <c r="AT4" s="25" t="str">
        <f t="shared" si="0"/>
        <v>Формирование познавательных действий, становление сознания</v>
      </c>
      <c r="AU4" s="25" t="str">
        <f t="shared" si="0"/>
        <v>Развитие воображения и творческой активности</v>
      </c>
      <c r="AV4" s="25" t="str">
        <f t="shared" si="0"/>
        <v>Формирование первичных представлений о себе, других людях</v>
      </c>
      <c r="AW4" s="25" t="str">
        <f t="shared" si="0"/>
        <v>Формирование первичных представлений об объектах окружающего мира, о свойствах и отношениях объектов окружающего мира</v>
      </c>
      <c r="AX4" s="25" t="str">
        <f t="shared" si="0"/>
        <v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v>
      </c>
      <c r="AY4" s="25" t="str">
        <f t="shared" si="0"/>
        <v>Формирование первичных представлений об особенностях природы</v>
      </c>
      <c r="AZ4" s="25" t="str">
        <f t="shared" si="0"/>
        <v>Итоговые результаты</v>
      </c>
      <c r="BA4" s="28"/>
      <c r="BB4" s="83" t="s">
        <v>59</v>
      </c>
      <c r="BC4" s="84"/>
      <c r="BD4" s="85"/>
      <c r="BE4" s="28"/>
      <c r="BF4" s="25" t="str">
        <f t="shared" ref="BF4:BM4" si="1">AS4</f>
        <v>Развитие интересов детей, любознательности и познавательной мотивации</v>
      </c>
      <c r="BG4" s="25" t="str">
        <f t="shared" si="1"/>
        <v>Формирование познавательных действий, становление сознания</v>
      </c>
      <c r="BH4" s="25" t="str">
        <f t="shared" si="1"/>
        <v>Развитие воображения и творческой активности</v>
      </c>
      <c r="BI4" s="25" t="str">
        <f t="shared" si="1"/>
        <v>Формирование первичных представлений о себе, других людях</v>
      </c>
      <c r="BJ4" s="25" t="str">
        <f t="shared" si="1"/>
        <v>Формирование первичных представлений об объектах окружающего мира, о свойствах и отношениях объектов окружающего мира</v>
      </c>
      <c r="BK4" s="25" t="str">
        <f t="shared" si="1"/>
        <v>Формирование первичных представлений о малой родине и Отечестве, представлений о социокультурных ценностях нашего народа, об отечественных традициях и праздниках, о планете Земля как общем доме людей, о многообразии стран и народов мира</v>
      </c>
      <c r="BL4" s="25" t="str">
        <f t="shared" si="1"/>
        <v>Формирование первичных представлений об особенностях природы</v>
      </c>
      <c r="BM4" s="25" t="str">
        <f t="shared" si="1"/>
        <v>Итоговые результаты</v>
      </c>
    </row>
    <row r="5" spans="1:65" ht="14.5" customHeight="1" x14ac:dyDescent="0.35">
      <c r="A5" s="88"/>
      <c r="B5" s="88"/>
      <c r="C5" s="88" t="s">
        <v>14</v>
      </c>
      <c r="D5" s="88" t="s">
        <v>15</v>
      </c>
      <c r="E5" s="88" t="s">
        <v>16</v>
      </c>
      <c r="F5" s="88" t="s">
        <v>14</v>
      </c>
      <c r="G5" s="88" t="s">
        <v>15</v>
      </c>
      <c r="H5" s="88" t="s">
        <v>16</v>
      </c>
      <c r="I5" s="88" t="s">
        <v>14</v>
      </c>
      <c r="J5" s="88" t="s">
        <v>15</v>
      </c>
      <c r="K5" s="88" t="s">
        <v>16</v>
      </c>
      <c r="L5" s="88" t="s">
        <v>14</v>
      </c>
      <c r="M5" s="88" t="s">
        <v>15</v>
      </c>
      <c r="N5" s="88" t="s">
        <v>16</v>
      </c>
      <c r="O5" s="88" t="s">
        <v>14</v>
      </c>
      <c r="P5" s="88" t="s">
        <v>15</v>
      </c>
      <c r="Q5" s="88" t="s">
        <v>16</v>
      </c>
      <c r="R5" s="88" t="s">
        <v>14</v>
      </c>
      <c r="S5" s="88" t="s">
        <v>15</v>
      </c>
      <c r="T5" s="88" t="s">
        <v>16</v>
      </c>
      <c r="U5" s="88" t="s">
        <v>14</v>
      </c>
      <c r="V5" s="88" t="s">
        <v>15</v>
      </c>
      <c r="W5" s="88" t="s">
        <v>16</v>
      </c>
      <c r="X5" s="90" t="s">
        <v>14</v>
      </c>
      <c r="Y5" s="90" t="s">
        <v>15</v>
      </c>
      <c r="Z5" s="90" t="s">
        <v>16</v>
      </c>
      <c r="AA5" s="28"/>
      <c r="AB5" s="86" t="s">
        <v>56</v>
      </c>
      <c r="AC5" s="86" t="s">
        <v>57</v>
      </c>
      <c r="AD5" s="86" t="s">
        <v>58</v>
      </c>
      <c r="AE5" s="28"/>
      <c r="AF5" s="88" t="s">
        <v>14</v>
      </c>
      <c r="AG5" s="88" t="s">
        <v>14</v>
      </c>
      <c r="AH5" s="88" t="s">
        <v>14</v>
      </c>
      <c r="AI5" s="88" t="s">
        <v>14</v>
      </c>
      <c r="AJ5" s="88" t="s">
        <v>14</v>
      </c>
      <c r="AK5" s="97" t="s">
        <v>14</v>
      </c>
      <c r="AL5" s="88" t="s">
        <v>14</v>
      </c>
      <c r="AM5" s="89" t="s">
        <v>14</v>
      </c>
      <c r="AN5" s="28"/>
      <c r="AO5" s="86" t="s">
        <v>56</v>
      </c>
      <c r="AP5" s="86" t="s">
        <v>57</v>
      </c>
      <c r="AQ5" s="86" t="s">
        <v>58</v>
      </c>
      <c r="AR5" s="28"/>
      <c r="AS5" s="88" t="s">
        <v>15</v>
      </c>
      <c r="AT5" s="88" t="s">
        <v>15</v>
      </c>
      <c r="AU5" s="88" t="s">
        <v>15</v>
      </c>
      <c r="AV5" s="88" t="s">
        <v>15</v>
      </c>
      <c r="AW5" s="88" t="s">
        <v>15</v>
      </c>
      <c r="AX5" s="88" t="s">
        <v>15</v>
      </c>
      <c r="AY5" s="88" t="s">
        <v>15</v>
      </c>
      <c r="AZ5" s="89" t="s">
        <v>15</v>
      </c>
      <c r="BA5" s="28"/>
      <c r="BB5" s="86" t="s">
        <v>56</v>
      </c>
      <c r="BC5" s="86" t="s">
        <v>57</v>
      </c>
      <c r="BD5" s="86" t="s">
        <v>58</v>
      </c>
      <c r="BE5" s="28"/>
      <c r="BF5" s="88" t="s">
        <v>16</v>
      </c>
      <c r="BG5" s="88" t="s">
        <v>16</v>
      </c>
      <c r="BH5" s="88" t="s">
        <v>16</v>
      </c>
      <c r="BI5" s="88" t="s">
        <v>16</v>
      </c>
      <c r="BJ5" s="88" t="s">
        <v>16</v>
      </c>
      <c r="BK5" s="88" t="s">
        <v>16</v>
      </c>
      <c r="BL5" s="88" t="s">
        <v>16</v>
      </c>
      <c r="BM5" s="89" t="s">
        <v>16</v>
      </c>
    </row>
    <row r="6" spans="1:65" ht="35" customHeight="1" x14ac:dyDescent="0.3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90"/>
      <c r="Y6" s="90"/>
      <c r="Z6" s="90"/>
      <c r="AA6" s="28"/>
      <c r="AB6" s="87"/>
      <c r="AC6" s="87"/>
      <c r="AD6" s="87"/>
      <c r="AE6" s="28"/>
      <c r="AF6" s="88"/>
      <c r="AG6" s="88"/>
      <c r="AH6" s="88"/>
      <c r="AI6" s="88"/>
      <c r="AJ6" s="88"/>
      <c r="AK6" s="98"/>
      <c r="AL6" s="88"/>
      <c r="AM6" s="89"/>
      <c r="AN6" s="28"/>
      <c r="AO6" s="87"/>
      <c r="AP6" s="87"/>
      <c r="AQ6" s="87"/>
      <c r="AR6" s="28"/>
      <c r="AS6" s="88"/>
      <c r="AT6" s="88"/>
      <c r="AU6" s="88"/>
      <c r="AV6" s="88"/>
      <c r="AW6" s="88"/>
      <c r="AX6" s="88"/>
      <c r="AY6" s="88"/>
      <c r="AZ6" s="89"/>
      <c r="BA6" s="28"/>
      <c r="BB6" s="87"/>
      <c r="BC6" s="87"/>
      <c r="BD6" s="87"/>
      <c r="BE6" s="28"/>
      <c r="BF6" s="88"/>
      <c r="BG6" s="88"/>
      <c r="BH6" s="88"/>
      <c r="BI6" s="88"/>
      <c r="BJ6" s="88"/>
      <c r="BK6" s="88"/>
      <c r="BL6" s="88"/>
      <c r="BM6" s="89"/>
    </row>
    <row r="7" spans="1:65" ht="15.5" x14ac:dyDescent="0.35">
      <c r="A7" s="25">
        <v>1</v>
      </c>
      <c r="B7" s="18">
        <v>131</v>
      </c>
      <c r="C7" s="18" t="s">
        <v>52</v>
      </c>
      <c r="D7" s="18" t="s">
        <v>51</v>
      </c>
      <c r="E7" s="18" t="s">
        <v>50</v>
      </c>
      <c r="F7" s="18" t="s">
        <v>52</v>
      </c>
      <c r="G7" s="18" t="s">
        <v>51</v>
      </c>
      <c r="H7" s="18" t="s">
        <v>51</v>
      </c>
      <c r="I7" s="18" t="s">
        <v>52</v>
      </c>
      <c r="J7" s="18" t="s">
        <v>51</v>
      </c>
      <c r="K7" s="18" t="s">
        <v>51</v>
      </c>
      <c r="L7" s="18" t="s">
        <v>52</v>
      </c>
      <c r="M7" s="18" t="s">
        <v>51</v>
      </c>
      <c r="N7" s="18" t="s">
        <v>51</v>
      </c>
      <c r="O7" s="18" t="s">
        <v>52</v>
      </c>
      <c r="P7" s="18" t="s">
        <v>51</v>
      </c>
      <c r="Q7" s="18" t="s">
        <v>51</v>
      </c>
      <c r="R7" s="18" t="s">
        <v>52</v>
      </c>
      <c r="S7" s="18" t="s">
        <v>51</v>
      </c>
      <c r="T7" s="18" t="s">
        <v>51</v>
      </c>
      <c r="U7" s="18" t="s">
        <v>52</v>
      </c>
      <c r="V7" s="18" t="s">
        <v>51</v>
      </c>
      <c r="W7" s="18" t="s">
        <v>51</v>
      </c>
      <c r="X7" s="31" t="str">
        <f>IF(AD7&gt;=0.55,"Низкий",IF(AB7&gt;=0.55,"Оптимальный",IF(AC7&gt;0.45,"Достаточный")))</f>
        <v>Низкий</v>
      </c>
      <c r="Y7" s="31" t="str">
        <f>IF(AQ7&gt;=0.55,"Низкий",IF(AO7&gt;=0.55,"Оптимальный",IF(AP7&gt;0.45,"Достаточный")))</f>
        <v>Достаточный</v>
      </c>
      <c r="Z7" s="31" t="str">
        <f>IF(BD7&gt;=0.55,"Низкий",IF(BB7&gt;=0.55,"Оптимальный",IF(BC7&gt;0.45,"Достаточный")))</f>
        <v>Достаточный</v>
      </c>
      <c r="AA7" s="28"/>
      <c r="AB7" s="30">
        <f>COUNTIF(AF7:AL7,AB$5)/7</f>
        <v>0</v>
      </c>
      <c r="AC7" s="30">
        <f>COUNTIF(AF7:AL7,AC$5)/7</f>
        <v>0</v>
      </c>
      <c r="AD7" s="30">
        <f>COUNTIF(AF7:AL7,AD$5)/7</f>
        <v>1</v>
      </c>
      <c r="AE7" s="28"/>
      <c r="AF7" s="25" t="str">
        <f>C7</f>
        <v>Н</v>
      </c>
      <c r="AG7" s="25" t="str">
        <f>F7</f>
        <v>Н</v>
      </c>
      <c r="AH7" s="25" t="str">
        <f>I7</f>
        <v>Н</v>
      </c>
      <c r="AI7" s="25" t="str">
        <f>L7</f>
        <v>Н</v>
      </c>
      <c r="AJ7" s="25" t="str">
        <f>O7</f>
        <v>Н</v>
      </c>
      <c r="AK7" s="25" t="str">
        <f>R7</f>
        <v>Н</v>
      </c>
      <c r="AL7" s="25" t="str">
        <f>U7</f>
        <v>Н</v>
      </c>
      <c r="AM7" s="27" t="str">
        <f>X7</f>
        <v>Низкий</v>
      </c>
      <c r="AN7" s="28"/>
      <c r="AO7" s="30">
        <f>COUNTIF(AS7:AY7,AO$5)/7</f>
        <v>0</v>
      </c>
      <c r="AP7" s="30">
        <f>COUNTIF(AS7:AY7,AP$5)/7</f>
        <v>1</v>
      </c>
      <c r="AQ7" s="30">
        <f>COUNTIF(AS7:AY7,AQ$5)/7</f>
        <v>0</v>
      </c>
      <c r="AR7" s="28"/>
      <c r="AS7" s="25" t="str">
        <f t="shared" ref="AS7:AS43" si="2">D7</f>
        <v>Д</v>
      </c>
      <c r="AT7" s="25" t="str">
        <f t="shared" ref="AT7:AT43" si="3">G7</f>
        <v>Д</v>
      </c>
      <c r="AU7" s="25" t="str">
        <f t="shared" ref="AU7:AU43" si="4">J7</f>
        <v>Д</v>
      </c>
      <c r="AV7" s="25" t="str">
        <f t="shared" ref="AV7:AV43" si="5">M7</f>
        <v>Д</v>
      </c>
      <c r="AW7" s="25" t="str">
        <f t="shared" ref="AW7:AW43" si="6">P7</f>
        <v>Д</v>
      </c>
      <c r="AX7" s="25" t="str">
        <f t="shared" ref="AX7:AX43" si="7">S7</f>
        <v>Д</v>
      </c>
      <c r="AY7" s="25" t="str">
        <f t="shared" ref="AY7:AY43" si="8">V7</f>
        <v>Д</v>
      </c>
      <c r="AZ7" s="27" t="str">
        <f t="shared" ref="AZ7:AZ43" si="9">Y7</f>
        <v>Достаточный</v>
      </c>
      <c r="BA7" s="28"/>
      <c r="BB7" s="30">
        <f>COUNTIF(BF7:BL7,BB$5)/7</f>
        <v>0.14285714285714285</v>
      </c>
      <c r="BC7" s="30">
        <f>COUNTIF(BF7:BL7,BC$5)/7</f>
        <v>0.8571428571428571</v>
      </c>
      <c r="BD7" s="30">
        <f>COUNTIF(BF7:BL7,BD$5)/7</f>
        <v>0</v>
      </c>
      <c r="BE7" s="28"/>
      <c r="BF7" s="25" t="str">
        <f t="shared" ref="BF7:BF43" si="10">E7</f>
        <v>О</v>
      </c>
      <c r="BG7" s="25" t="str">
        <f t="shared" ref="BG7:BG43" si="11">H7</f>
        <v>Д</v>
      </c>
      <c r="BH7" s="25" t="str">
        <f t="shared" ref="BH7:BH43" si="12">K7</f>
        <v>Д</v>
      </c>
      <c r="BI7" s="25" t="str">
        <f t="shared" ref="BI7:BI43" si="13">N7</f>
        <v>Д</v>
      </c>
      <c r="BJ7" s="25" t="str">
        <f t="shared" ref="BJ7:BJ43" si="14">Q7</f>
        <v>Д</v>
      </c>
      <c r="BK7" s="25" t="str">
        <f t="shared" ref="BK7:BK43" si="15">T7</f>
        <v>Д</v>
      </c>
      <c r="BL7" s="25" t="str">
        <f t="shared" ref="BL7:BL43" si="16">W7</f>
        <v>Д</v>
      </c>
      <c r="BM7" s="27" t="str">
        <f t="shared" ref="BM7:BM43" si="17">Z7</f>
        <v>Достаточный</v>
      </c>
    </row>
    <row r="8" spans="1:65" ht="15.5" x14ac:dyDescent="0.35">
      <c r="A8" s="25">
        <v>2</v>
      </c>
      <c r="B8" s="18">
        <v>132</v>
      </c>
      <c r="C8" s="18" t="s">
        <v>52</v>
      </c>
      <c r="D8" s="18" t="s">
        <v>52</v>
      </c>
      <c r="E8" s="18" t="s">
        <v>51</v>
      </c>
      <c r="F8" s="18" t="s">
        <v>52</v>
      </c>
      <c r="G8" s="18" t="s">
        <v>51</v>
      </c>
      <c r="H8" s="18" t="s">
        <v>51</v>
      </c>
      <c r="I8" s="18" t="s">
        <v>52</v>
      </c>
      <c r="J8" s="18" t="s">
        <v>51</v>
      </c>
      <c r="K8" s="18" t="s">
        <v>51</v>
      </c>
      <c r="L8" s="18" t="s">
        <v>52</v>
      </c>
      <c r="M8" s="18" t="s">
        <v>52</v>
      </c>
      <c r="N8" s="18" t="s">
        <v>51</v>
      </c>
      <c r="O8" s="18" t="s">
        <v>52</v>
      </c>
      <c r="P8" s="18" t="s">
        <v>52</v>
      </c>
      <c r="Q8" s="18" t="s">
        <v>51</v>
      </c>
      <c r="R8" s="18" t="s">
        <v>52</v>
      </c>
      <c r="S8" s="18" t="s">
        <v>51</v>
      </c>
      <c r="T8" s="18" t="s">
        <v>51</v>
      </c>
      <c r="U8" s="18" t="s">
        <v>52</v>
      </c>
      <c r="V8" s="18" t="s">
        <v>52</v>
      </c>
      <c r="W8" s="18" t="s">
        <v>51</v>
      </c>
      <c r="X8" s="31" t="str">
        <f t="shared" ref="X8:X43" si="18">IF(AD8&gt;=0.55,"Низкий",IF(AB8&gt;=0.55,"Оптимальный",IF(AC8&gt;0.45,"Достаточный")))</f>
        <v>Низкий</v>
      </c>
      <c r="Y8" s="31" t="str">
        <f t="shared" ref="Y8:Y43" si="19">IF(AQ8&gt;=0.55,"Низкий",IF(AO8&gt;=0.55,"Оптимальный",IF(AP8&gt;0.45,"Достаточный")))</f>
        <v>Низкий</v>
      </c>
      <c r="Z8" s="31" t="str">
        <f t="shared" ref="Z8:Z43" si="20">IF(BD8&gt;=0.55,"Низкий",IF(BB8&gt;=0.55,"Оптимальный",IF(BC8&gt;0.45,"Достаточный")))</f>
        <v>Достаточный</v>
      </c>
      <c r="AA8" s="28"/>
      <c r="AB8" s="30">
        <f t="shared" ref="AB8:AB24" si="21">COUNTIF(AF8:AL8,AB$5)/7</f>
        <v>0</v>
      </c>
      <c r="AC8" s="30">
        <f t="shared" ref="AC8:AC43" si="22">COUNTIF(AF8:AL8,AC$5)/7</f>
        <v>0</v>
      </c>
      <c r="AD8" s="30">
        <f t="shared" ref="AD8:AD42" si="23">COUNTIF(AF8:AL8,AD$5)/7</f>
        <v>1</v>
      </c>
      <c r="AE8" s="28"/>
      <c r="AF8" s="25" t="str">
        <f t="shared" ref="AF8:AF43" si="24">C8</f>
        <v>Н</v>
      </c>
      <c r="AG8" s="25" t="str">
        <f t="shared" ref="AG8:AG43" si="25">F8</f>
        <v>Н</v>
      </c>
      <c r="AH8" s="25" t="str">
        <f t="shared" ref="AH8:AH43" si="26">I8</f>
        <v>Н</v>
      </c>
      <c r="AI8" s="25" t="str">
        <f t="shared" ref="AI8:AI43" si="27">L8</f>
        <v>Н</v>
      </c>
      <c r="AJ8" s="25" t="str">
        <f t="shared" ref="AJ8:AJ43" si="28">O8</f>
        <v>Н</v>
      </c>
      <c r="AK8" s="25" t="str">
        <f t="shared" ref="AK8:AK43" si="29">R8</f>
        <v>Н</v>
      </c>
      <c r="AL8" s="25" t="str">
        <f t="shared" ref="AL8:AL43" si="30">U8</f>
        <v>Н</v>
      </c>
      <c r="AM8" s="27" t="str">
        <f t="shared" ref="AM8:AM43" si="31">X8</f>
        <v>Низкий</v>
      </c>
      <c r="AN8" s="28"/>
      <c r="AO8" s="30">
        <f t="shared" ref="AO8:AO43" si="32">COUNTIF(AS8:AY8,AO$5)/7</f>
        <v>0</v>
      </c>
      <c r="AP8" s="30">
        <f t="shared" ref="AP8:AP43" si="33">COUNTIF(AS8:AY8,AP$5)/7</f>
        <v>0.42857142857142855</v>
      </c>
      <c r="AQ8" s="30">
        <f t="shared" ref="AQ8:AQ43" si="34">COUNTIF(AS8:AY8,AQ$5)/7</f>
        <v>0.5714285714285714</v>
      </c>
      <c r="AR8" s="28"/>
      <c r="AS8" s="25" t="str">
        <f t="shared" si="2"/>
        <v>Н</v>
      </c>
      <c r="AT8" s="25" t="str">
        <f t="shared" si="3"/>
        <v>Д</v>
      </c>
      <c r="AU8" s="25" t="str">
        <f t="shared" si="4"/>
        <v>Д</v>
      </c>
      <c r="AV8" s="25" t="str">
        <f t="shared" si="5"/>
        <v>Н</v>
      </c>
      <c r="AW8" s="25" t="str">
        <f t="shared" si="6"/>
        <v>Н</v>
      </c>
      <c r="AX8" s="25" t="str">
        <f t="shared" si="7"/>
        <v>Д</v>
      </c>
      <c r="AY8" s="25" t="str">
        <f t="shared" si="8"/>
        <v>Н</v>
      </c>
      <c r="AZ8" s="27" t="str">
        <f t="shared" si="9"/>
        <v>Низкий</v>
      </c>
      <c r="BA8" s="28"/>
      <c r="BB8" s="30">
        <f t="shared" ref="BB8:BB43" si="35">COUNTIF(BF8:BL8,BB$5)/7</f>
        <v>0</v>
      </c>
      <c r="BC8" s="30">
        <f t="shared" ref="BC8:BC43" si="36">COUNTIF(BF8:BL8,BC$5)/7</f>
        <v>1</v>
      </c>
      <c r="BD8" s="30">
        <f t="shared" ref="BD8:BD43" si="37">COUNTIF(BF8:BL8,BD$5)/7</f>
        <v>0</v>
      </c>
      <c r="BE8" s="28"/>
      <c r="BF8" s="25" t="str">
        <f t="shared" si="10"/>
        <v>Д</v>
      </c>
      <c r="BG8" s="25" t="str">
        <f t="shared" si="11"/>
        <v>Д</v>
      </c>
      <c r="BH8" s="25" t="str">
        <f t="shared" si="12"/>
        <v>Д</v>
      </c>
      <c r="BI8" s="25" t="str">
        <f t="shared" si="13"/>
        <v>Д</v>
      </c>
      <c r="BJ8" s="25" t="str">
        <f t="shared" si="14"/>
        <v>Д</v>
      </c>
      <c r="BK8" s="25" t="str">
        <f t="shared" si="15"/>
        <v>Д</v>
      </c>
      <c r="BL8" s="25" t="str">
        <f t="shared" si="16"/>
        <v>Д</v>
      </c>
      <c r="BM8" s="27" t="str">
        <f t="shared" si="17"/>
        <v>Достаточный</v>
      </c>
    </row>
    <row r="9" spans="1:65" ht="15.5" x14ac:dyDescent="0.35">
      <c r="A9" s="25">
        <v>3</v>
      </c>
      <c r="B9" s="18">
        <v>133</v>
      </c>
      <c r="C9" s="18" t="s">
        <v>52</v>
      </c>
      <c r="D9" s="18" t="s">
        <v>52</v>
      </c>
      <c r="E9" s="18" t="s">
        <v>51</v>
      </c>
      <c r="F9" s="18" t="s">
        <v>52</v>
      </c>
      <c r="G9" s="18" t="s">
        <v>51</v>
      </c>
      <c r="H9" s="18" t="s">
        <v>51</v>
      </c>
      <c r="I9" s="18" t="s">
        <v>52</v>
      </c>
      <c r="J9" s="18" t="s">
        <v>51</v>
      </c>
      <c r="K9" s="18" t="s">
        <v>51</v>
      </c>
      <c r="L9" s="18" t="s">
        <v>52</v>
      </c>
      <c r="M9" s="18" t="s">
        <v>52</v>
      </c>
      <c r="N9" s="18" t="s">
        <v>51</v>
      </c>
      <c r="O9" s="18" t="s">
        <v>52</v>
      </c>
      <c r="P9" s="18" t="s">
        <v>51</v>
      </c>
      <c r="Q9" s="18" t="s">
        <v>50</v>
      </c>
      <c r="R9" s="18" t="s">
        <v>52</v>
      </c>
      <c r="S9" s="18" t="s">
        <v>51</v>
      </c>
      <c r="T9" s="18" t="s">
        <v>51</v>
      </c>
      <c r="U9" s="18" t="s">
        <v>52</v>
      </c>
      <c r="V9" s="18" t="s">
        <v>51</v>
      </c>
      <c r="W9" s="18" t="s">
        <v>51</v>
      </c>
      <c r="X9" s="31" t="str">
        <f t="shared" si="18"/>
        <v>Низкий</v>
      </c>
      <c r="Y9" s="31" t="str">
        <f t="shared" si="19"/>
        <v>Достаточный</v>
      </c>
      <c r="Z9" s="31" t="str">
        <f t="shared" si="20"/>
        <v>Достаточный</v>
      </c>
      <c r="AA9" s="28"/>
      <c r="AB9" s="30">
        <f t="shared" si="21"/>
        <v>0</v>
      </c>
      <c r="AC9" s="30">
        <f t="shared" si="22"/>
        <v>0</v>
      </c>
      <c r="AD9" s="30">
        <f t="shared" si="23"/>
        <v>1</v>
      </c>
      <c r="AE9" s="28"/>
      <c r="AF9" s="25" t="str">
        <f t="shared" si="24"/>
        <v>Н</v>
      </c>
      <c r="AG9" s="25" t="str">
        <f t="shared" si="25"/>
        <v>Н</v>
      </c>
      <c r="AH9" s="25" t="str">
        <f t="shared" si="26"/>
        <v>Н</v>
      </c>
      <c r="AI9" s="25" t="str">
        <f t="shared" si="27"/>
        <v>Н</v>
      </c>
      <c r="AJ9" s="25" t="str">
        <f t="shared" si="28"/>
        <v>Н</v>
      </c>
      <c r="AK9" s="25" t="str">
        <f t="shared" si="29"/>
        <v>Н</v>
      </c>
      <c r="AL9" s="25" t="str">
        <f t="shared" si="30"/>
        <v>Н</v>
      </c>
      <c r="AM9" s="27" t="str">
        <f t="shared" si="31"/>
        <v>Низкий</v>
      </c>
      <c r="AN9" s="28"/>
      <c r="AO9" s="30">
        <f t="shared" si="32"/>
        <v>0</v>
      </c>
      <c r="AP9" s="30">
        <f t="shared" si="33"/>
        <v>0.7142857142857143</v>
      </c>
      <c r="AQ9" s="30">
        <f t="shared" si="34"/>
        <v>0.2857142857142857</v>
      </c>
      <c r="AR9" s="28"/>
      <c r="AS9" s="25" t="str">
        <f t="shared" si="2"/>
        <v>Н</v>
      </c>
      <c r="AT9" s="25" t="str">
        <f t="shared" si="3"/>
        <v>Д</v>
      </c>
      <c r="AU9" s="25" t="str">
        <f t="shared" si="4"/>
        <v>Д</v>
      </c>
      <c r="AV9" s="25" t="str">
        <f t="shared" si="5"/>
        <v>Н</v>
      </c>
      <c r="AW9" s="25" t="str">
        <f t="shared" si="6"/>
        <v>Д</v>
      </c>
      <c r="AX9" s="25" t="str">
        <f t="shared" si="7"/>
        <v>Д</v>
      </c>
      <c r="AY9" s="25" t="str">
        <f t="shared" si="8"/>
        <v>Д</v>
      </c>
      <c r="AZ9" s="27" t="str">
        <f t="shared" si="9"/>
        <v>Достаточный</v>
      </c>
      <c r="BA9" s="28"/>
      <c r="BB9" s="30">
        <f t="shared" si="35"/>
        <v>0.14285714285714285</v>
      </c>
      <c r="BC9" s="30">
        <f t="shared" si="36"/>
        <v>0.8571428571428571</v>
      </c>
      <c r="BD9" s="30">
        <f t="shared" si="37"/>
        <v>0</v>
      </c>
      <c r="BE9" s="28"/>
      <c r="BF9" s="25" t="str">
        <f t="shared" si="10"/>
        <v>Д</v>
      </c>
      <c r="BG9" s="25" t="str">
        <f t="shared" si="11"/>
        <v>Д</v>
      </c>
      <c r="BH9" s="25" t="str">
        <f t="shared" si="12"/>
        <v>Д</v>
      </c>
      <c r="BI9" s="25" t="str">
        <f t="shared" si="13"/>
        <v>Д</v>
      </c>
      <c r="BJ9" s="25" t="str">
        <f t="shared" si="14"/>
        <v>О</v>
      </c>
      <c r="BK9" s="25" t="str">
        <f t="shared" si="15"/>
        <v>Д</v>
      </c>
      <c r="BL9" s="25" t="str">
        <f t="shared" si="16"/>
        <v>Д</v>
      </c>
      <c r="BM9" s="27" t="str">
        <f t="shared" si="17"/>
        <v>Достаточный</v>
      </c>
    </row>
    <row r="10" spans="1:65" ht="15.5" x14ac:dyDescent="0.35">
      <c r="A10" s="25">
        <v>4</v>
      </c>
      <c r="B10" s="18">
        <v>134</v>
      </c>
      <c r="C10" s="18" t="s">
        <v>51</v>
      </c>
      <c r="D10" s="18" t="s">
        <v>51</v>
      </c>
      <c r="E10" s="18" t="s">
        <v>50</v>
      </c>
      <c r="F10" s="18" t="s">
        <v>51</v>
      </c>
      <c r="G10" s="18" t="s">
        <v>51</v>
      </c>
      <c r="H10" s="18" t="s">
        <v>50</v>
      </c>
      <c r="I10" s="18" t="s">
        <v>51</v>
      </c>
      <c r="J10" s="18" t="s">
        <v>51</v>
      </c>
      <c r="K10" s="18" t="s">
        <v>50</v>
      </c>
      <c r="L10" s="18" t="s">
        <v>51</v>
      </c>
      <c r="M10" s="18" t="s">
        <v>51</v>
      </c>
      <c r="N10" s="18" t="s">
        <v>50</v>
      </c>
      <c r="O10" s="18" t="s">
        <v>51</v>
      </c>
      <c r="P10" s="18" t="s">
        <v>50</v>
      </c>
      <c r="Q10" s="18" t="s">
        <v>50</v>
      </c>
      <c r="R10" s="18" t="s">
        <v>51</v>
      </c>
      <c r="S10" s="18" t="s">
        <v>51</v>
      </c>
      <c r="T10" s="18" t="s">
        <v>50</v>
      </c>
      <c r="U10" s="18" t="s">
        <v>51</v>
      </c>
      <c r="V10" s="18" t="s">
        <v>51</v>
      </c>
      <c r="W10" s="18" t="s">
        <v>50</v>
      </c>
      <c r="X10" s="31" t="str">
        <f t="shared" si="18"/>
        <v>Достаточный</v>
      </c>
      <c r="Y10" s="31" t="str">
        <f t="shared" si="19"/>
        <v>Достаточный</v>
      </c>
      <c r="Z10" s="31" t="str">
        <f t="shared" si="20"/>
        <v>Оптимальный</v>
      </c>
      <c r="AA10" s="28"/>
      <c r="AB10" s="30">
        <f t="shared" si="21"/>
        <v>0</v>
      </c>
      <c r="AC10" s="30">
        <f>COUNTIF(AF10:AL10,AC$5)/7</f>
        <v>1</v>
      </c>
      <c r="AD10" s="30">
        <f>COUNTIF(AF10:AL10,AD$5)/7</f>
        <v>0</v>
      </c>
      <c r="AE10" s="28"/>
      <c r="AF10" s="25" t="str">
        <f t="shared" si="24"/>
        <v>Д</v>
      </c>
      <c r="AG10" s="25" t="str">
        <f t="shared" si="25"/>
        <v>Д</v>
      </c>
      <c r="AH10" s="25" t="str">
        <f t="shared" si="26"/>
        <v>Д</v>
      </c>
      <c r="AI10" s="25" t="str">
        <f t="shared" si="27"/>
        <v>Д</v>
      </c>
      <c r="AJ10" s="25" t="str">
        <f t="shared" si="28"/>
        <v>Д</v>
      </c>
      <c r="AK10" s="25" t="str">
        <f t="shared" si="29"/>
        <v>Д</v>
      </c>
      <c r="AL10" s="25" t="str">
        <f t="shared" si="30"/>
        <v>Д</v>
      </c>
      <c r="AM10" s="27" t="str">
        <f t="shared" si="31"/>
        <v>Достаточный</v>
      </c>
      <c r="AN10" s="28"/>
      <c r="AO10" s="30">
        <f t="shared" si="32"/>
        <v>0.14285714285714285</v>
      </c>
      <c r="AP10" s="30">
        <f t="shared" si="33"/>
        <v>0.8571428571428571</v>
      </c>
      <c r="AQ10" s="30">
        <f t="shared" si="34"/>
        <v>0</v>
      </c>
      <c r="AR10" s="28"/>
      <c r="AS10" s="25" t="str">
        <f t="shared" si="2"/>
        <v>Д</v>
      </c>
      <c r="AT10" s="25" t="str">
        <f t="shared" si="3"/>
        <v>Д</v>
      </c>
      <c r="AU10" s="25" t="str">
        <f t="shared" si="4"/>
        <v>Д</v>
      </c>
      <c r="AV10" s="25" t="str">
        <f t="shared" si="5"/>
        <v>Д</v>
      </c>
      <c r="AW10" s="25" t="str">
        <f t="shared" si="6"/>
        <v>О</v>
      </c>
      <c r="AX10" s="25" t="str">
        <f t="shared" si="7"/>
        <v>Д</v>
      </c>
      <c r="AY10" s="25" t="str">
        <f t="shared" si="8"/>
        <v>Д</v>
      </c>
      <c r="AZ10" s="27" t="str">
        <f t="shared" si="9"/>
        <v>Достаточный</v>
      </c>
      <c r="BA10" s="28"/>
      <c r="BB10" s="30">
        <f t="shared" si="35"/>
        <v>1</v>
      </c>
      <c r="BC10" s="30">
        <f t="shared" si="36"/>
        <v>0</v>
      </c>
      <c r="BD10" s="30">
        <f t="shared" si="37"/>
        <v>0</v>
      </c>
      <c r="BE10" s="28"/>
      <c r="BF10" s="25" t="str">
        <f t="shared" si="10"/>
        <v>О</v>
      </c>
      <c r="BG10" s="25" t="str">
        <f t="shared" si="11"/>
        <v>О</v>
      </c>
      <c r="BH10" s="25" t="str">
        <f t="shared" si="12"/>
        <v>О</v>
      </c>
      <c r="BI10" s="25" t="str">
        <f t="shared" si="13"/>
        <v>О</v>
      </c>
      <c r="BJ10" s="25" t="str">
        <f t="shared" si="14"/>
        <v>О</v>
      </c>
      <c r="BK10" s="25" t="str">
        <f t="shared" si="15"/>
        <v>О</v>
      </c>
      <c r="BL10" s="25" t="str">
        <f t="shared" si="16"/>
        <v>О</v>
      </c>
      <c r="BM10" s="27" t="str">
        <f t="shared" si="17"/>
        <v>Оптимальный</v>
      </c>
    </row>
    <row r="11" spans="1:65" ht="15.5" x14ac:dyDescent="0.35">
      <c r="A11" s="25">
        <v>5</v>
      </c>
      <c r="B11" s="18">
        <v>135</v>
      </c>
      <c r="C11" s="18" t="s">
        <v>52</v>
      </c>
      <c r="D11" s="18" t="s">
        <v>52</v>
      </c>
      <c r="E11" s="18" t="s">
        <v>51</v>
      </c>
      <c r="F11" s="18" t="s">
        <v>52</v>
      </c>
      <c r="G11" s="18" t="s">
        <v>51</v>
      </c>
      <c r="H11" s="18" t="s">
        <v>50</v>
      </c>
      <c r="I11" s="18" t="s">
        <v>52</v>
      </c>
      <c r="J11" s="18" t="s">
        <v>51</v>
      </c>
      <c r="K11" s="18" t="s">
        <v>51</v>
      </c>
      <c r="L11" s="18" t="s">
        <v>52</v>
      </c>
      <c r="M11" s="18" t="s">
        <v>51</v>
      </c>
      <c r="N11" s="18" t="s">
        <v>50</v>
      </c>
      <c r="O11" s="18" t="s">
        <v>52</v>
      </c>
      <c r="P11" s="18" t="s">
        <v>51</v>
      </c>
      <c r="Q11" s="18" t="s">
        <v>51</v>
      </c>
      <c r="R11" s="18" t="s">
        <v>52</v>
      </c>
      <c r="S11" s="18" t="s">
        <v>51</v>
      </c>
      <c r="T11" s="18" t="s">
        <v>50</v>
      </c>
      <c r="U11" s="18" t="s">
        <v>52</v>
      </c>
      <c r="V11" s="18" t="s">
        <v>51</v>
      </c>
      <c r="W11" s="18" t="s">
        <v>51</v>
      </c>
      <c r="X11" s="31" t="str">
        <f>IF(AD11&gt;=0.55,"Низкий",IF(AB11&gt;=0.55,"Оптимальный",IF(AC11&gt;0.45,"Достаточный")))</f>
        <v>Низкий</v>
      </c>
      <c r="Y11" s="31" t="str">
        <f t="shared" si="19"/>
        <v>Достаточный</v>
      </c>
      <c r="Z11" s="31" t="str">
        <f t="shared" si="20"/>
        <v>Достаточный</v>
      </c>
      <c r="AA11" s="28"/>
      <c r="AB11" s="30">
        <f t="shared" si="21"/>
        <v>0</v>
      </c>
      <c r="AC11" s="30">
        <f>COUNTIF(AF11:AL11,AC$5)/7</f>
        <v>0</v>
      </c>
      <c r="AD11" s="30">
        <f t="shared" si="23"/>
        <v>1</v>
      </c>
      <c r="AE11" s="28"/>
      <c r="AF11" s="25" t="str">
        <f t="shared" si="24"/>
        <v>Н</v>
      </c>
      <c r="AG11" s="25" t="str">
        <f t="shared" si="25"/>
        <v>Н</v>
      </c>
      <c r="AH11" s="25" t="str">
        <f t="shared" si="26"/>
        <v>Н</v>
      </c>
      <c r="AI11" s="25" t="str">
        <f t="shared" si="27"/>
        <v>Н</v>
      </c>
      <c r="AJ11" s="25" t="str">
        <f t="shared" si="28"/>
        <v>Н</v>
      </c>
      <c r="AK11" s="25" t="str">
        <f t="shared" si="29"/>
        <v>Н</v>
      </c>
      <c r="AL11" s="25" t="str">
        <f t="shared" si="30"/>
        <v>Н</v>
      </c>
      <c r="AM11" s="27" t="str">
        <f t="shared" si="31"/>
        <v>Низкий</v>
      </c>
      <c r="AN11" s="28"/>
      <c r="AO11" s="30">
        <f t="shared" si="32"/>
        <v>0</v>
      </c>
      <c r="AP11" s="30">
        <f t="shared" si="33"/>
        <v>0.8571428571428571</v>
      </c>
      <c r="AQ11" s="30">
        <f t="shared" si="34"/>
        <v>0.14285714285714285</v>
      </c>
      <c r="AR11" s="28"/>
      <c r="AS11" s="25" t="str">
        <f t="shared" si="2"/>
        <v>Н</v>
      </c>
      <c r="AT11" s="25" t="str">
        <f t="shared" si="3"/>
        <v>Д</v>
      </c>
      <c r="AU11" s="25" t="str">
        <f t="shared" si="4"/>
        <v>Д</v>
      </c>
      <c r="AV11" s="25" t="str">
        <f t="shared" si="5"/>
        <v>Д</v>
      </c>
      <c r="AW11" s="25" t="str">
        <f t="shared" si="6"/>
        <v>Д</v>
      </c>
      <c r="AX11" s="25" t="str">
        <f t="shared" si="7"/>
        <v>Д</v>
      </c>
      <c r="AY11" s="25" t="str">
        <f t="shared" si="8"/>
        <v>Д</v>
      </c>
      <c r="AZ11" s="27" t="str">
        <f t="shared" si="9"/>
        <v>Достаточный</v>
      </c>
      <c r="BA11" s="28"/>
      <c r="BB11" s="30">
        <f t="shared" si="35"/>
        <v>0.42857142857142855</v>
      </c>
      <c r="BC11" s="30">
        <f t="shared" si="36"/>
        <v>0.5714285714285714</v>
      </c>
      <c r="BD11" s="30">
        <f t="shared" si="37"/>
        <v>0</v>
      </c>
      <c r="BE11" s="28"/>
      <c r="BF11" s="25" t="str">
        <f t="shared" si="10"/>
        <v>Д</v>
      </c>
      <c r="BG11" s="25" t="str">
        <f t="shared" si="11"/>
        <v>О</v>
      </c>
      <c r="BH11" s="25" t="str">
        <f t="shared" si="12"/>
        <v>Д</v>
      </c>
      <c r="BI11" s="25" t="str">
        <f t="shared" si="13"/>
        <v>О</v>
      </c>
      <c r="BJ11" s="25" t="str">
        <f t="shared" si="14"/>
        <v>Д</v>
      </c>
      <c r="BK11" s="25" t="str">
        <f t="shared" si="15"/>
        <v>О</v>
      </c>
      <c r="BL11" s="25" t="str">
        <f t="shared" si="16"/>
        <v>Д</v>
      </c>
      <c r="BM11" s="27" t="str">
        <f t="shared" si="17"/>
        <v>Достаточный</v>
      </c>
    </row>
    <row r="12" spans="1:65" ht="15.5" x14ac:dyDescent="0.35">
      <c r="A12" s="25">
        <v>6</v>
      </c>
      <c r="B12" s="18">
        <v>136</v>
      </c>
      <c r="C12" s="18" t="s">
        <v>52</v>
      </c>
      <c r="D12" s="18" t="s">
        <v>52</v>
      </c>
      <c r="E12" s="18" t="s">
        <v>51</v>
      </c>
      <c r="F12" s="18" t="s">
        <v>52</v>
      </c>
      <c r="G12" s="18" t="s">
        <v>52</v>
      </c>
      <c r="H12" s="18" t="s">
        <v>51</v>
      </c>
      <c r="I12" s="18" t="s">
        <v>52</v>
      </c>
      <c r="J12" s="18" t="s">
        <v>51</v>
      </c>
      <c r="K12" s="18" t="s">
        <v>51</v>
      </c>
      <c r="L12" s="18" t="s">
        <v>52</v>
      </c>
      <c r="M12" s="18" t="s">
        <v>52</v>
      </c>
      <c r="N12" s="18" t="s">
        <v>51</v>
      </c>
      <c r="O12" s="18" t="s">
        <v>52</v>
      </c>
      <c r="P12" s="18" t="s">
        <v>51</v>
      </c>
      <c r="Q12" s="18" t="s">
        <v>51</v>
      </c>
      <c r="R12" s="18" t="s">
        <v>52</v>
      </c>
      <c r="S12" s="18" t="s">
        <v>51</v>
      </c>
      <c r="T12" s="18" t="s">
        <v>51</v>
      </c>
      <c r="U12" s="18" t="s">
        <v>52</v>
      </c>
      <c r="V12" s="18" t="s">
        <v>51</v>
      </c>
      <c r="W12" s="18" t="s">
        <v>50</v>
      </c>
      <c r="X12" s="31" t="str">
        <f t="shared" si="18"/>
        <v>Низкий</v>
      </c>
      <c r="Y12" s="31" t="str">
        <f t="shared" si="19"/>
        <v>Достаточный</v>
      </c>
      <c r="Z12" s="31" t="str">
        <f t="shared" si="20"/>
        <v>Достаточный</v>
      </c>
      <c r="AA12" s="28"/>
      <c r="AB12" s="30">
        <f t="shared" si="21"/>
        <v>0</v>
      </c>
      <c r="AC12" s="30">
        <f t="shared" si="22"/>
        <v>0</v>
      </c>
      <c r="AD12" s="30">
        <f t="shared" si="23"/>
        <v>1</v>
      </c>
      <c r="AE12" s="28"/>
      <c r="AF12" s="25" t="str">
        <f t="shared" si="24"/>
        <v>Н</v>
      </c>
      <c r="AG12" s="25" t="str">
        <f t="shared" si="25"/>
        <v>Н</v>
      </c>
      <c r="AH12" s="25" t="str">
        <f t="shared" si="26"/>
        <v>Н</v>
      </c>
      <c r="AI12" s="25" t="str">
        <f t="shared" si="27"/>
        <v>Н</v>
      </c>
      <c r="AJ12" s="25" t="str">
        <f t="shared" si="28"/>
        <v>Н</v>
      </c>
      <c r="AK12" s="25" t="str">
        <f t="shared" si="29"/>
        <v>Н</v>
      </c>
      <c r="AL12" s="25" t="str">
        <f t="shared" si="30"/>
        <v>Н</v>
      </c>
      <c r="AM12" s="27" t="str">
        <f t="shared" si="31"/>
        <v>Низкий</v>
      </c>
      <c r="AN12" s="28"/>
      <c r="AO12" s="30">
        <f t="shared" si="32"/>
        <v>0</v>
      </c>
      <c r="AP12" s="30">
        <f t="shared" si="33"/>
        <v>0.5714285714285714</v>
      </c>
      <c r="AQ12" s="30">
        <f t="shared" si="34"/>
        <v>0.42857142857142855</v>
      </c>
      <c r="AR12" s="28"/>
      <c r="AS12" s="25" t="str">
        <f t="shared" si="2"/>
        <v>Н</v>
      </c>
      <c r="AT12" s="25" t="str">
        <f t="shared" si="3"/>
        <v>Н</v>
      </c>
      <c r="AU12" s="25" t="str">
        <f t="shared" si="4"/>
        <v>Д</v>
      </c>
      <c r="AV12" s="25" t="str">
        <f t="shared" si="5"/>
        <v>Н</v>
      </c>
      <c r="AW12" s="25" t="str">
        <f t="shared" si="6"/>
        <v>Д</v>
      </c>
      <c r="AX12" s="25" t="str">
        <f t="shared" si="7"/>
        <v>Д</v>
      </c>
      <c r="AY12" s="25" t="str">
        <f t="shared" si="8"/>
        <v>Д</v>
      </c>
      <c r="AZ12" s="27" t="str">
        <f t="shared" si="9"/>
        <v>Достаточный</v>
      </c>
      <c r="BA12" s="28"/>
      <c r="BB12" s="30">
        <f t="shared" si="35"/>
        <v>0.14285714285714285</v>
      </c>
      <c r="BC12" s="30">
        <f t="shared" si="36"/>
        <v>0.8571428571428571</v>
      </c>
      <c r="BD12" s="30">
        <f t="shared" si="37"/>
        <v>0</v>
      </c>
      <c r="BE12" s="28"/>
      <c r="BF12" s="25" t="str">
        <f t="shared" si="10"/>
        <v>Д</v>
      </c>
      <c r="BG12" s="25" t="str">
        <f t="shared" si="11"/>
        <v>Д</v>
      </c>
      <c r="BH12" s="25" t="str">
        <f t="shared" si="12"/>
        <v>Д</v>
      </c>
      <c r="BI12" s="25" t="str">
        <f t="shared" si="13"/>
        <v>Д</v>
      </c>
      <c r="BJ12" s="25" t="str">
        <f t="shared" si="14"/>
        <v>Д</v>
      </c>
      <c r="BK12" s="25" t="str">
        <f t="shared" si="15"/>
        <v>Д</v>
      </c>
      <c r="BL12" s="25" t="str">
        <f t="shared" si="16"/>
        <v>О</v>
      </c>
      <c r="BM12" s="27" t="str">
        <f t="shared" si="17"/>
        <v>Достаточный</v>
      </c>
    </row>
    <row r="13" spans="1:65" ht="15.5" x14ac:dyDescent="0.35">
      <c r="A13" s="25">
        <v>7</v>
      </c>
      <c r="B13" s="18">
        <v>137</v>
      </c>
      <c r="C13" s="18" t="s">
        <v>52</v>
      </c>
      <c r="D13" s="18" t="s">
        <v>52</v>
      </c>
      <c r="E13" s="18" t="s">
        <v>51</v>
      </c>
      <c r="F13" s="18" t="s">
        <v>52</v>
      </c>
      <c r="G13" s="18" t="s">
        <v>51</v>
      </c>
      <c r="H13" s="18" t="s">
        <v>51</v>
      </c>
      <c r="I13" s="18" t="s">
        <v>52</v>
      </c>
      <c r="J13" s="18" t="s">
        <v>51</v>
      </c>
      <c r="K13" s="18" t="s">
        <v>51</v>
      </c>
      <c r="L13" s="18" t="s">
        <v>52</v>
      </c>
      <c r="M13" s="18" t="s">
        <v>51</v>
      </c>
      <c r="N13" s="18" t="s">
        <v>51</v>
      </c>
      <c r="O13" s="18" t="s">
        <v>52</v>
      </c>
      <c r="P13" s="18" t="s">
        <v>51</v>
      </c>
      <c r="Q13" s="18" t="s">
        <v>51</v>
      </c>
      <c r="R13" s="18" t="s">
        <v>52</v>
      </c>
      <c r="S13" s="18" t="s">
        <v>51</v>
      </c>
      <c r="T13" s="18" t="s">
        <v>51</v>
      </c>
      <c r="U13" s="18" t="s">
        <v>52</v>
      </c>
      <c r="V13" s="18" t="s">
        <v>51</v>
      </c>
      <c r="W13" s="18" t="s">
        <v>50</v>
      </c>
      <c r="X13" s="31" t="str">
        <f t="shared" si="18"/>
        <v>Низкий</v>
      </c>
      <c r="Y13" s="31" t="str">
        <f t="shared" si="19"/>
        <v>Достаточный</v>
      </c>
      <c r="Z13" s="31" t="str">
        <f t="shared" si="20"/>
        <v>Достаточный</v>
      </c>
      <c r="AA13" s="28"/>
      <c r="AB13" s="30">
        <f t="shared" si="21"/>
        <v>0</v>
      </c>
      <c r="AC13" s="30">
        <f t="shared" si="22"/>
        <v>0</v>
      </c>
      <c r="AD13" s="30">
        <f t="shared" si="23"/>
        <v>1</v>
      </c>
      <c r="AE13" s="28"/>
      <c r="AF13" s="25" t="str">
        <f t="shared" si="24"/>
        <v>Н</v>
      </c>
      <c r="AG13" s="25" t="str">
        <f t="shared" si="25"/>
        <v>Н</v>
      </c>
      <c r="AH13" s="25" t="str">
        <f t="shared" si="26"/>
        <v>Н</v>
      </c>
      <c r="AI13" s="25" t="str">
        <f t="shared" si="27"/>
        <v>Н</v>
      </c>
      <c r="AJ13" s="25" t="str">
        <f t="shared" si="28"/>
        <v>Н</v>
      </c>
      <c r="AK13" s="25" t="str">
        <f t="shared" si="29"/>
        <v>Н</v>
      </c>
      <c r="AL13" s="25" t="str">
        <f t="shared" si="30"/>
        <v>Н</v>
      </c>
      <c r="AM13" s="27" t="str">
        <f t="shared" si="31"/>
        <v>Низкий</v>
      </c>
      <c r="AN13" s="28"/>
      <c r="AO13" s="30">
        <f t="shared" si="32"/>
        <v>0</v>
      </c>
      <c r="AP13" s="30">
        <f t="shared" si="33"/>
        <v>0.8571428571428571</v>
      </c>
      <c r="AQ13" s="30">
        <f t="shared" si="34"/>
        <v>0.14285714285714285</v>
      </c>
      <c r="AR13" s="28"/>
      <c r="AS13" s="25" t="str">
        <f t="shared" si="2"/>
        <v>Н</v>
      </c>
      <c r="AT13" s="25" t="str">
        <f t="shared" si="3"/>
        <v>Д</v>
      </c>
      <c r="AU13" s="25" t="str">
        <f t="shared" si="4"/>
        <v>Д</v>
      </c>
      <c r="AV13" s="25" t="str">
        <f t="shared" si="5"/>
        <v>Д</v>
      </c>
      <c r="AW13" s="25" t="str">
        <f t="shared" si="6"/>
        <v>Д</v>
      </c>
      <c r="AX13" s="25" t="str">
        <f t="shared" si="7"/>
        <v>Д</v>
      </c>
      <c r="AY13" s="25" t="str">
        <f t="shared" si="8"/>
        <v>Д</v>
      </c>
      <c r="AZ13" s="27" t="str">
        <f t="shared" si="9"/>
        <v>Достаточный</v>
      </c>
      <c r="BA13" s="28"/>
      <c r="BB13" s="30">
        <f t="shared" si="35"/>
        <v>0.14285714285714285</v>
      </c>
      <c r="BC13" s="30">
        <f t="shared" si="36"/>
        <v>0.8571428571428571</v>
      </c>
      <c r="BD13" s="30">
        <f t="shared" si="37"/>
        <v>0</v>
      </c>
      <c r="BE13" s="28"/>
      <c r="BF13" s="25" t="str">
        <f t="shared" si="10"/>
        <v>Д</v>
      </c>
      <c r="BG13" s="25" t="str">
        <f t="shared" si="11"/>
        <v>Д</v>
      </c>
      <c r="BH13" s="25" t="str">
        <f t="shared" si="12"/>
        <v>Д</v>
      </c>
      <c r="BI13" s="25" t="str">
        <f t="shared" si="13"/>
        <v>Д</v>
      </c>
      <c r="BJ13" s="25" t="str">
        <f t="shared" si="14"/>
        <v>Д</v>
      </c>
      <c r="BK13" s="25" t="str">
        <f t="shared" si="15"/>
        <v>Д</v>
      </c>
      <c r="BL13" s="25" t="str">
        <f t="shared" si="16"/>
        <v>О</v>
      </c>
      <c r="BM13" s="27" t="str">
        <f t="shared" si="17"/>
        <v>Достаточный</v>
      </c>
    </row>
    <row r="14" spans="1:65" ht="15.5" x14ac:dyDescent="0.35">
      <c r="A14" s="25">
        <v>8</v>
      </c>
      <c r="B14" s="18">
        <v>138</v>
      </c>
      <c r="C14" s="18" t="s">
        <v>51</v>
      </c>
      <c r="D14" s="18" t="s">
        <v>51</v>
      </c>
      <c r="E14" s="18" t="s">
        <v>50</v>
      </c>
      <c r="F14" s="18" t="s">
        <v>52</v>
      </c>
      <c r="G14" s="18" t="s">
        <v>51</v>
      </c>
      <c r="H14" s="18" t="s">
        <v>51</v>
      </c>
      <c r="I14" s="18" t="s">
        <v>51</v>
      </c>
      <c r="J14" s="18" t="s">
        <v>51</v>
      </c>
      <c r="K14" s="18" t="s">
        <v>50</v>
      </c>
      <c r="L14" s="18" t="s">
        <v>51</v>
      </c>
      <c r="M14" s="18" t="s">
        <v>51</v>
      </c>
      <c r="N14" s="18" t="s">
        <v>50</v>
      </c>
      <c r="O14" s="18" t="s">
        <v>51</v>
      </c>
      <c r="P14" s="18" t="s">
        <v>51</v>
      </c>
      <c r="Q14" s="18" t="s">
        <v>50</v>
      </c>
      <c r="R14" s="18" t="s">
        <v>51</v>
      </c>
      <c r="S14" s="18" t="s">
        <v>51</v>
      </c>
      <c r="T14" s="18" t="s">
        <v>50</v>
      </c>
      <c r="U14" s="18" t="s">
        <v>52</v>
      </c>
      <c r="V14" s="18" t="s">
        <v>51</v>
      </c>
      <c r="W14" s="18" t="s">
        <v>51</v>
      </c>
      <c r="X14" s="31" t="str">
        <f t="shared" si="18"/>
        <v>Достаточный</v>
      </c>
      <c r="Y14" s="31" t="str">
        <f t="shared" si="19"/>
        <v>Достаточный</v>
      </c>
      <c r="Z14" s="31" t="str">
        <f t="shared" si="20"/>
        <v>Оптимальный</v>
      </c>
      <c r="AA14" s="28"/>
      <c r="AB14" s="30">
        <f t="shared" si="21"/>
        <v>0</v>
      </c>
      <c r="AC14" s="30">
        <f>COUNTIF(AF14:AL14,AC$5)/7</f>
        <v>0.7142857142857143</v>
      </c>
      <c r="AD14" s="30">
        <f t="shared" si="23"/>
        <v>0.2857142857142857</v>
      </c>
      <c r="AE14" s="28"/>
      <c r="AF14" s="25" t="str">
        <f t="shared" si="24"/>
        <v>Д</v>
      </c>
      <c r="AG14" s="25" t="str">
        <f t="shared" si="25"/>
        <v>Н</v>
      </c>
      <c r="AH14" s="25" t="str">
        <f t="shared" si="26"/>
        <v>Д</v>
      </c>
      <c r="AI14" s="25" t="str">
        <f t="shared" si="27"/>
        <v>Д</v>
      </c>
      <c r="AJ14" s="25" t="str">
        <f t="shared" si="28"/>
        <v>Д</v>
      </c>
      <c r="AK14" s="25" t="str">
        <f t="shared" si="29"/>
        <v>Д</v>
      </c>
      <c r="AL14" s="25" t="str">
        <f t="shared" si="30"/>
        <v>Н</v>
      </c>
      <c r="AM14" s="27" t="str">
        <f t="shared" si="31"/>
        <v>Достаточный</v>
      </c>
      <c r="AN14" s="28"/>
      <c r="AO14" s="30">
        <f t="shared" si="32"/>
        <v>0</v>
      </c>
      <c r="AP14" s="30">
        <f t="shared" si="33"/>
        <v>1</v>
      </c>
      <c r="AQ14" s="30">
        <f t="shared" si="34"/>
        <v>0</v>
      </c>
      <c r="AR14" s="28"/>
      <c r="AS14" s="25" t="str">
        <f t="shared" si="2"/>
        <v>Д</v>
      </c>
      <c r="AT14" s="25" t="str">
        <f t="shared" si="3"/>
        <v>Д</v>
      </c>
      <c r="AU14" s="25" t="str">
        <f t="shared" si="4"/>
        <v>Д</v>
      </c>
      <c r="AV14" s="25" t="str">
        <f t="shared" si="5"/>
        <v>Д</v>
      </c>
      <c r="AW14" s="25" t="str">
        <f t="shared" si="6"/>
        <v>Д</v>
      </c>
      <c r="AX14" s="25" t="str">
        <f t="shared" si="7"/>
        <v>Д</v>
      </c>
      <c r="AY14" s="25" t="str">
        <f t="shared" si="8"/>
        <v>Д</v>
      </c>
      <c r="AZ14" s="27" t="str">
        <f t="shared" si="9"/>
        <v>Достаточный</v>
      </c>
      <c r="BA14" s="28"/>
      <c r="BB14" s="30">
        <f t="shared" si="35"/>
        <v>0.7142857142857143</v>
      </c>
      <c r="BC14" s="30">
        <f t="shared" si="36"/>
        <v>0.2857142857142857</v>
      </c>
      <c r="BD14" s="30">
        <f t="shared" si="37"/>
        <v>0</v>
      </c>
      <c r="BE14" s="28"/>
      <c r="BF14" s="25" t="str">
        <f t="shared" si="10"/>
        <v>О</v>
      </c>
      <c r="BG14" s="25" t="str">
        <f t="shared" si="11"/>
        <v>Д</v>
      </c>
      <c r="BH14" s="25" t="str">
        <f t="shared" si="12"/>
        <v>О</v>
      </c>
      <c r="BI14" s="25" t="str">
        <f t="shared" si="13"/>
        <v>О</v>
      </c>
      <c r="BJ14" s="25" t="str">
        <f t="shared" si="14"/>
        <v>О</v>
      </c>
      <c r="BK14" s="25" t="str">
        <f t="shared" si="15"/>
        <v>О</v>
      </c>
      <c r="BL14" s="25" t="str">
        <f t="shared" si="16"/>
        <v>Д</v>
      </c>
      <c r="BM14" s="27" t="str">
        <f t="shared" si="17"/>
        <v>Оптимальный</v>
      </c>
    </row>
    <row r="15" spans="1:65" ht="15.5" x14ac:dyDescent="0.35">
      <c r="A15" s="25">
        <v>9</v>
      </c>
      <c r="B15" s="18">
        <v>139</v>
      </c>
      <c r="C15" s="18" t="s">
        <v>52</v>
      </c>
      <c r="D15" s="18" t="s">
        <v>52</v>
      </c>
      <c r="E15" s="18" t="s">
        <v>51</v>
      </c>
      <c r="F15" s="18" t="s">
        <v>52</v>
      </c>
      <c r="G15" s="18" t="s">
        <v>52</v>
      </c>
      <c r="H15" s="18" t="s">
        <v>51</v>
      </c>
      <c r="I15" s="18" t="s">
        <v>52</v>
      </c>
      <c r="J15" s="18" t="s">
        <v>51</v>
      </c>
      <c r="K15" s="18" t="s">
        <v>51</v>
      </c>
      <c r="L15" s="18" t="s">
        <v>52</v>
      </c>
      <c r="M15" s="18" t="s">
        <v>51</v>
      </c>
      <c r="N15" s="18" t="s">
        <v>50</v>
      </c>
      <c r="O15" s="18" t="s">
        <v>52</v>
      </c>
      <c r="P15" s="18" t="s">
        <v>51</v>
      </c>
      <c r="Q15" s="18" t="s">
        <v>51</v>
      </c>
      <c r="R15" s="18" t="s">
        <v>52</v>
      </c>
      <c r="S15" s="18" t="s">
        <v>51</v>
      </c>
      <c r="T15" s="18" t="s">
        <v>50</v>
      </c>
      <c r="U15" s="18" t="s">
        <v>52</v>
      </c>
      <c r="V15" s="18" t="s">
        <v>51</v>
      </c>
      <c r="W15" s="18" t="s">
        <v>51</v>
      </c>
      <c r="X15" s="31" t="str">
        <f t="shared" si="18"/>
        <v>Низкий</v>
      </c>
      <c r="Y15" s="31" t="str">
        <f>IF(AQ15&gt;=0.55,"Низкий",IF(AO15&gt;=0.55,"Оптимальный",IF(AP15&gt;0.45,"Достаточный")))</f>
        <v>Достаточный</v>
      </c>
      <c r="Z15" s="31" t="str">
        <f t="shared" si="20"/>
        <v>Достаточный</v>
      </c>
      <c r="AA15" s="28"/>
      <c r="AB15" s="30">
        <f t="shared" si="21"/>
        <v>0</v>
      </c>
      <c r="AC15" s="30">
        <f t="shared" si="22"/>
        <v>0</v>
      </c>
      <c r="AD15" s="30">
        <f t="shared" si="23"/>
        <v>1</v>
      </c>
      <c r="AE15" s="28"/>
      <c r="AF15" s="25" t="str">
        <f t="shared" si="24"/>
        <v>Н</v>
      </c>
      <c r="AG15" s="25" t="str">
        <f t="shared" si="25"/>
        <v>Н</v>
      </c>
      <c r="AH15" s="25" t="str">
        <f t="shared" si="26"/>
        <v>Н</v>
      </c>
      <c r="AI15" s="25" t="str">
        <f t="shared" si="27"/>
        <v>Н</v>
      </c>
      <c r="AJ15" s="25" t="str">
        <f t="shared" si="28"/>
        <v>Н</v>
      </c>
      <c r="AK15" s="25" t="str">
        <f t="shared" si="29"/>
        <v>Н</v>
      </c>
      <c r="AL15" s="25" t="str">
        <f t="shared" si="30"/>
        <v>Н</v>
      </c>
      <c r="AM15" s="27" t="str">
        <f t="shared" si="31"/>
        <v>Низкий</v>
      </c>
      <c r="AN15" s="28"/>
      <c r="AO15" s="30">
        <f t="shared" si="32"/>
        <v>0</v>
      </c>
      <c r="AP15" s="30">
        <f t="shared" si="33"/>
        <v>0.7142857142857143</v>
      </c>
      <c r="AQ15" s="30">
        <f t="shared" si="34"/>
        <v>0.2857142857142857</v>
      </c>
      <c r="AR15" s="28"/>
      <c r="AS15" s="25" t="str">
        <f t="shared" si="2"/>
        <v>Н</v>
      </c>
      <c r="AT15" s="25" t="str">
        <f t="shared" si="3"/>
        <v>Н</v>
      </c>
      <c r="AU15" s="25" t="str">
        <f t="shared" si="4"/>
        <v>Д</v>
      </c>
      <c r="AV15" s="25" t="str">
        <f t="shared" si="5"/>
        <v>Д</v>
      </c>
      <c r="AW15" s="25" t="str">
        <f t="shared" si="6"/>
        <v>Д</v>
      </c>
      <c r="AX15" s="25" t="str">
        <f t="shared" si="7"/>
        <v>Д</v>
      </c>
      <c r="AY15" s="25" t="str">
        <f t="shared" si="8"/>
        <v>Д</v>
      </c>
      <c r="AZ15" s="27" t="str">
        <f t="shared" si="9"/>
        <v>Достаточный</v>
      </c>
      <c r="BA15" s="28"/>
      <c r="BB15" s="30">
        <f t="shared" si="35"/>
        <v>0.2857142857142857</v>
      </c>
      <c r="BC15" s="30">
        <f t="shared" si="36"/>
        <v>0.7142857142857143</v>
      </c>
      <c r="BD15" s="30">
        <f t="shared" si="37"/>
        <v>0</v>
      </c>
      <c r="BE15" s="28"/>
      <c r="BF15" s="25" t="str">
        <f t="shared" si="10"/>
        <v>Д</v>
      </c>
      <c r="BG15" s="25" t="str">
        <f t="shared" si="11"/>
        <v>Д</v>
      </c>
      <c r="BH15" s="25" t="str">
        <f t="shared" si="12"/>
        <v>Д</v>
      </c>
      <c r="BI15" s="25" t="str">
        <f t="shared" si="13"/>
        <v>О</v>
      </c>
      <c r="BJ15" s="25" t="str">
        <f t="shared" si="14"/>
        <v>Д</v>
      </c>
      <c r="BK15" s="25" t="str">
        <f t="shared" si="15"/>
        <v>О</v>
      </c>
      <c r="BL15" s="25" t="str">
        <f t="shared" si="16"/>
        <v>Д</v>
      </c>
      <c r="BM15" s="27" t="str">
        <f t="shared" si="17"/>
        <v>Достаточный</v>
      </c>
    </row>
    <row r="16" spans="1:65" ht="15.5" x14ac:dyDescent="0.35">
      <c r="A16" s="25">
        <v>10</v>
      </c>
      <c r="B16" s="18">
        <v>1310</v>
      </c>
      <c r="C16" s="18" t="s">
        <v>51</v>
      </c>
      <c r="D16" s="18" t="s">
        <v>51</v>
      </c>
      <c r="E16" s="18" t="s">
        <v>50</v>
      </c>
      <c r="F16" s="18" t="s">
        <v>51</v>
      </c>
      <c r="G16" s="18" t="s">
        <v>51</v>
      </c>
      <c r="H16" s="18" t="s">
        <v>50</v>
      </c>
      <c r="I16" s="18" t="s">
        <v>52</v>
      </c>
      <c r="J16" s="18" t="s">
        <v>51</v>
      </c>
      <c r="K16" s="18" t="s">
        <v>50</v>
      </c>
      <c r="L16" s="18" t="s">
        <v>51</v>
      </c>
      <c r="M16" s="18" t="s">
        <v>51</v>
      </c>
      <c r="N16" s="18" t="s">
        <v>50</v>
      </c>
      <c r="O16" s="18" t="s">
        <v>52</v>
      </c>
      <c r="P16" s="18" t="s">
        <v>51</v>
      </c>
      <c r="Q16" s="18" t="s">
        <v>50</v>
      </c>
      <c r="R16" s="18" t="s">
        <v>51</v>
      </c>
      <c r="S16" s="18" t="s">
        <v>51</v>
      </c>
      <c r="T16" s="18" t="s">
        <v>50</v>
      </c>
      <c r="U16" s="18" t="s">
        <v>52</v>
      </c>
      <c r="V16" s="18" t="s">
        <v>51</v>
      </c>
      <c r="W16" s="18" t="s">
        <v>51</v>
      </c>
      <c r="X16" s="31" t="str">
        <f t="shared" si="18"/>
        <v>Достаточный</v>
      </c>
      <c r="Y16" s="31" t="str">
        <f t="shared" si="19"/>
        <v>Достаточный</v>
      </c>
      <c r="Z16" s="31" t="str">
        <f t="shared" si="20"/>
        <v>Оптимальный</v>
      </c>
      <c r="AA16" s="28"/>
      <c r="AB16" s="30">
        <f t="shared" si="21"/>
        <v>0</v>
      </c>
      <c r="AC16" s="30">
        <f t="shared" si="22"/>
        <v>0.5714285714285714</v>
      </c>
      <c r="AD16" s="30">
        <f t="shared" si="23"/>
        <v>0.42857142857142855</v>
      </c>
      <c r="AE16" s="28"/>
      <c r="AF16" s="25" t="str">
        <f t="shared" si="24"/>
        <v>Д</v>
      </c>
      <c r="AG16" s="25" t="str">
        <f t="shared" si="25"/>
        <v>Д</v>
      </c>
      <c r="AH16" s="25" t="str">
        <f t="shared" si="26"/>
        <v>Н</v>
      </c>
      <c r="AI16" s="25" t="str">
        <f t="shared" si="27"/>
        <v>Д</v>
      </c>
      <c r="AJ16" s="25" t="str">
        <f t="shared" si="28"/>
        <v>Н</v>
      </c>
      <c r="AK16" s="25" t="str">
        <f t="shared" si="29"/>
        <v>Д</v>
      </c>
      <c r="AL16" s="25" t="str">
        <f t="shared" si="30"/>
        <v>Н</v>
      </c>
      <c r="AM16" s="27" t="str">
        <f t="shared" si="31"/>
        <v>Достаточный</v>
      </c>
      <c r="AN16" s="28"/>
      <c r="AO16" s="30">
        <f t="shared" si="32"/>
        <v>0</v>
      </c>
      <c r="AP16" s="30">
        <f t="shared" si="33"/>
        <v>1</v>
      </c>
      <c r="AQ16" s="30">
        <f t="shared" si="34"/>
        <v>0</v>
      </c>
      <c r="AR16" s="28"/>
      <c r="AS16" s="25" t="str">
        <f t="shared" si="2"/>
        <v>Д</v>
      </c>
      <c r="AT16" s="25" t="str">
        <f t="shared" si="3"/>
        <v>Д</v>
      </c>
      <c r="AU16" s="25" t="str">
        <f t="shared" si="4"/>
        <v>Д</v>
      </c>
      <c r="AV16" s="25" t="str">
        <f t="shared" si="5"/>
        <v>Д</v>
      </c>
      <c r="AW16" s="25" t="str">
        <f t="shared" si="6"/>
        <v>Д</v>
      </c>
      <c r="AX16" s="25" t="str">
        <f t="shared" si="7"/>
        <v>Д</v>
      </c>
      <c r="AY16" s="25" t="str">
        <f t="shared" si="8"/>
        <v>Д</v>
      </c>
      <c r="AZ16" s="27" t="str">
        <f t="shared" si="9"/>
        <v>Достаточный</v>
      </c>
      <c r="BA16" s="28"/>
      <c r="BB16" s="30">
        <f t="shared" si="35"/>
        <v>0.8571428571428571</v>
      </c>
      <c r="BC16" s="30">
        <f t="shared" si="36"/>
        <v>0.14285714285714285</v>
      </c>
      <c r="BD16" s="30">
        <f t="shared" si="37"/>
        <v>0</v>
      </c>
      <c r="BE16" s="28"/>
      <c r="BF16" s="25" t="str">
        <f t="shared" si="10"/>
        <v>О</v>
      </c>
      <c r="BG16" s="25" t="str">
        <f t="shared" si="11"/>
        <v>О</v>
      </c>
      <c r="BH16" s="25" t="str">
        <f t="shared" si="12"/>
        <v>О</v>
      </c>
      <c r="BI16" s="25" t="str">
        <f t="shared" si="13"/>
        <v>О</v>
      </c>
      <c r="BJ16" s="25" t="str">
        <f t="shared" si="14"/>
        <v>О</v>
      </c>
      <c r="BK16" s="25" t="str">
        <f t="shared" si="15"/>
        <v>О</v>
      </c>
      <c r="BL16" s="25" t="str">
        <f t="shared" si="16"/>
        <v>Д</v>
      </c>
      <c r="BM16" s="27" t="str">
        <f t="shared" si="17"/>
        <v>Оптимальный</v>
      </c>
    </row>
    <row r="17" spans="1:65" ht="15.5" x14ac:dyDescent="0.35">
      <c r="A17" s="25">
        <v>11</v>
      </c>
      <c r="B17" s="18">
        <v>1311</v>
      </c>
      <c r="C17" s="18" t="s">
        <v>51</v>
      </c>
      <c r="D17" s="18" t="s">
        <v>51</v>
      </c>
      <c r="E17" s="18" t="s">
        <v>51</v>
      </c>
      <c r="F17" s="18" t="s">
        <v>51</v>
      </c>
      <c r="G17" s="18" t="s">
        <v>51</v>
      </c>
      <c r="H17" s="18" t="s">
        <v>50</v>
      </c>
      <c r="I17" s="18" t="s">
        <v>51</v>
      </c>
      <c r="J17" s="18" t="s">
        <v>51</v>
      </c>
      <c r="K17" s="18" t="s">
        <v>50</v>
      </c>
      <c r="L17" s="18" t="s">
        <v>51</v>
      </c>
      <c r="M17" s="18" t="s">
        <v>51</v>
      </c>
      <c r="N17" s="18" t="s">
        <v>50</v>
      </c>
      <c r="O17" s="18" t="s">
        <v>51</v>
      </c>
      <c r="P17" s="18" t="s">
        <v>51</v>
      </c>
      <c r="Q17" s="18" t="s">
        <v>50</v>
      </c>
      <c r="R17" s="18" t="s">
        <v>51</v>
      </c>
      <c r="S17" s="18" t="s">
        <v>51</v>
      </c>
      <c r="T17" s="18" t="s">
        <v>50</v>
      </c>
      <c r="U17" s="18" t="s">
        <v>51</v>
      </c>
      <c r="V17" s="18" t="s">
        <v>51</v>
      </c>
      <c r="W17" s="18" t="s">
        <v>50</v>
      </c>
      <c r="X17" s="31" t="str">
        <f t="shared" si="18"/>
        <v>Достаточный</v>
      </c>
      <c r="Y17" s="31" t="str">
        <f t="shared" si="19"/>
        <v>Достаточный</v>
      </c>
      <c r="Z17" s="31" t="str">
        <f t="shared" si="20"/>
        <v>Оптимальный</v>
      </c>
      <c r="AA17" s="28"/>
      <c r="AB17" s="30">
        <f t="shared" si="21"/>
        <v>0</v>
      </c>
      <c r="AC17" s="30">
        <f t="shared" si="22"/>
        <v>1</v>
      </c>
      <c r="AD17" s="30">
        <f t="shared" si="23"/>
        <v>0</v>
      </c>
      <c r="AE17" s="28"/>
      <c r="AF17" s="25" t="str">
        <f t="shared" si="24"/>
        <v>Д</v>
      </c>
      <c r="AG17" s="25" t="str">
        <f t="shared" si="25"/>
        <v>Д</v>
      </c>
      <c r="AH17" s="25" t="str">
        <f t="shared" si="26"/>
        <v>Д</v>
      </c>
      <c r="AI17" s="25" t="str">
        <f t="shared" si="27"/>
        <v>Д</v>
      </c>
      <c r="AJ17" s="25" t="str">
        <f t="shared" si="28"/>
        <v>Д</v>
      </c>
      <c r="AK17" s="25" t="str">
        <f t="shared" si="29"/>
        <v>Д</v>
      </c>
      <c r="AL17" s="25" t="str">
        <f t="shared" si="30"/>
        <v>Д</v>
      </c>
      <c r="AM17" s="27" t="str">
        <f t="shared" si="31"/>
        <v>Достаточный</v>
      </c>
      <c r="AN17" s="28"/>
      <c r="AO17" s="30">
        <f t="shared" si="32"/>
        <v>0</v>
      </c>
      <c r="AP17" s="30">
        <f t="shared" si="33"/>
        <v>1</v>
      </c>
      <c r="AQ17" s="30">
        <f t="shared" si="34"/>
        <v>0</v>
      </c>
      <c r="AR17" s="28"/>
      <c r="AS17" s="25" t="str">
        <f t="shared" si="2"/>
        <v>Д</v>
      </c>
      <c r="AT17" s="25" t="str">
        <f t="shared" si="3"/>
        <v>Д</v>
      </c>
      <c r="AU17" s="25" t="str">
        <f t="shared" si="4"/>
        <v>Д</v>
      </c>
      <c r="AV17" s="25" t="str">
        <f t="shared" si="5"/>
        <v>Д</v>
      </c>
      <c r="AW17" s="25" t="str">
        <f t="shared" si="6"/>
        <v>Д</v>
      </c>
      <c r="AX17" s="25" t="str">
        <f t="shared" si="7"/>
        <v>Д</v>
      </c>
      <c r="AY17" s="25" t="str">
        <f t="shared" si="8"/>
        <v>Д</v>
      </c>
      <c r="AZ17" s="27" t="str">
        <f t="shared" si="9"/>
        <v>Достаточный</v>
      </c>
      <c r="BA17" s="28"/>
      <c r="BB17" s="30">
        <f t="shared" si="35"/>
        <v>0.8571428571428571</v>
      </c>
      <c r="BC17" s="30">
        <f t="shared" si="36"/>
        <v>0.14285714285714285</v>
      </c>
      <c r="BD17" s="30">
        <f t="shared" si="37"/>
        <v>0</v>
      </c>
      <c r="BE17" s="28"/>
      <c r="BF17" s="25" t="str">
        <f t="shared" si="10"/>
        <v>Д</v>
      </c>
      <c r="BG17" s="25" t="str">
        <f t="shared" si="11"/>
        <v>О</v>
      </c>
      <c r="BH17" s="25" t="str">
        <f t="shared" si="12"/>
        <v>О</v>
      </c>
      <c r="BI17" s="25" t="str">
        <f t="shared" si="13"/>
        <v>О</v>
      </c>
      <c r="BJ17" s="25" t="str">
        <f t="shared" si="14"/>
        <v>О</v>
      </c>
      <c r="BK17" s="25" t="str">
        <f t="shared" si="15"/>
        <v>О</v>
      </c>
      <c r="BL17" s="25" t="str">
        <f t="shared" si="16"/>
        <v>О</v>
      </c>
      <c r="BM17" s="27" t="str">
        <f t="shared" si="17"/>
        <v>Оптимальный</v>
      </c>
    </row>
    <row r="18" spans="1:65" ht="15.5" x14ac:dyDescent="0.35">
      <c r="A18" s="25">
        <v>12</v>
      </c>
      <c r="B18" s="18">
        <v>1312</v>
      </c>
      <c r="C18" s="18" t="s">
        <v>52</v>
      </c>
      <c r="D18" s="18" t="s">
        <v>52</v>
      </c>
      <c r="E18" s="18" t="s">
        <v>51</v>
      </c>
      <c r="F18" s="18" t="s">
        <v>52</v>
      </c>
      <c r="G18" s="18" t="s">
        <v>51</v>
      </c>
      <c r="H18" s="18" t="s">
        <v>50</v>
      </c>
      <c r="I18" s="18" t="s">
        <v>52</v>
      </c>
      <c r="J18" s="18" t="s">
        <v>52</v>
      </c>
      <c r="K18" s="18" t="s">
        <v>51</v>
      </c>
      <c r="L18" s="18" t="s">
        <v>52</v>
      </c>
      <c r="M18" s="18" t="s">
        <v>51</v>
      </c>
      <c r="N18" s="18" t="s">
        <v>51</v>
      </c>
      <c r="O18" s="18" t="s">
        <v>52</v>
      </c>
      <c r="P18" s="18" t="s">
        <v>51</v>
      </c>
      <c r="Q18" s="18" t="s">
        <v>51</v>
      </c>
      <c r="R18" s="18" t="s">
        <v>52</v>
      </c>
      <c r="S18" s="18" t="s">
        <v>51</v>
      </c>
      <c r="T18" s="18" t="s">
        <v>51</v>
      </c>
      <c r="U18" s="18" t="s">
        <v>52</v>
      </c>
      <c r="V18" s="18" t="s">
        <v>51</v>
      </c>
      <c r="W18" s="18" t="s">
        <v>51</v>
      </c>
      <c r="X18" s="31" t="str">
        <f t="shared" si="18"/>
        <v>Низкий</v>
      </c>
      <c r="Y18" s="31" t="str">
        <f t="shared" si="19"/>
        <v>Достаточный</v>
      </c>
      <c r="Z18" s="31" t="str">
        <f t="shared" si="20"/>
        <v>Достаточный</v>
      </c>
      <c r="AA18" s="28"/>
      <c r="AB18" s="30">
        <f t="shared" si="21"/>
        <v>0</v>
      </c>
      <c r="AC18" s="30">
        <f t="shared" si="22"/>
        <v>0</v>
      </c>
      <c r="AD18" s="30">
        <f t="shared" si="23"/>
        <v>1</v>
      </c>
      <c r="AE18" s="28"/>
      <c r="AF18" s="25" t="str">
        <f t="shared" si="24"/>
        <v>Н</v>
      </c>
      <c r="AG18" s="25" t="str">
        <f t="shared" si="25"/>
        <v>Н</v>
      </c>
      <c r="AH18" s="25" t="str">
        <f t="shared" si="26"/>
        <v>Н</v>
      </c>
      <c r="AI18" s="25" t="str">
        <f t="shared" si="27"/>
        <v>Н</v>
      </c>
      <c r="AJ18" s="25" t="str">
        <f t="shared" si="28"/>
        <v>Н</v>
      </c>
      <c r="AK18" s="25" t="str">
        <f t="shared" si="29"/>
        <v>Н</v>
      </c>
      <c r="AL18" s="25" t="str">
        <f t="shared" si="30"/>
        <v>Н</v>
      </c>
      <c r="AM18" s="27" t="str">
        <f t="shared" si="31"/>
        <v>Низкий</v>
      </c>
      <c r="AN18" s="28"/>
      <c r="AO18" s="30">
        <f t="shared" si="32"/>
        <v>0</v>
      </c>
      <c r="AP18" s="30">
        <f t="shared" si="33"/>
        <v>0.7142857142857143</v>
      </c>
      <c r="AQ18" s="30">
        <f t="shared" si="34"/>
        <v>0.2857142857142857</v>
      </c>
      <c r="AR18" s="28"/>
      <c r="AS18" s="25" t="str">
        <f t="shared" si="2"/>
        <v>Н</v>
      </c>
      <c r="AT18" s="25" t="str">
        <f t="shared" si="3"/>
        <v>Д</v>
      </c>
      <c r="AU18" s="25" t="str">
        <f t="shared" si="4"/>
        <v>Н</v>
      </c>
      <c r="AV18" s="25" t="str">
        <f t="shared" si="5"/>
        <v>Д</v>
      </c>
      <c r="AW18" s="25" t="str">
        <f t="shared" si="6"/>
        <v>Д</v>
      </c>
      <c r="AX18" s="25" t="str">
        <f t="shared" si="7"/>
        <v>Д</v>
      </c>
      <c r="AY18" s="25" t="str">
        <f t="shared" si="8"/>
        <v>Д</v>
      </c>
      <c r="AZ18" s="27" t="str">
        <f t="shared" si="9"/>
        <v>Достаточный</v>
      </c>
      <c r="BA18" s="28"/>
      <c r="BB18" s="30">
        <f t="shared" si="35"/>
        <v>0.14285714285714285</v>
      </c>
      <c r="BC18" s="30">
        <f t="shared" si="36"/>
        <v>0.8571428571428571</v>
      </c>
      <c r="BD18" s="30">
        <f t="shared" si="37"/>
        <v>0</v>
      </c>
      <c r="BE18" s="28"/>
      <c r="BF18" s="25" t="str">
        <f t="shared" si="10"/>
        <v>Д</v>
      </c>
      <c r="BG18" s="25" t="str">
        <f t="shared" si="11"/>
        <v>О</v>
      </c>
      <c r="BH18" s="25" t="str">
        <f t="shared" si="12"/>
        <v>Д</v>
      </c>
      <c r="BI18" s="25" t="str">
        <f t="shared" si="13"/>
        <v>Д</v>
      </c>
      <c r="BJ18" s="25" t="str">
        <f t="shared" si="14"/>
        <v>Д</v>
      </c>
      <c r="BK18" s="25" t="str">
        <f t="shared" si="15"/>
        <v>Д</v>
      </c>
      <c r="BL18" s="25" t="str">
        <f t="shared" si="16"/>
        <v>Д</v>
      </c>
      <c r="BM18" s="27" t="str">
        <f t="shared" si="17"/>
        <v>Достаточный</v>
      </c>
    </row>
    <row r="19" spans="1:65" ht="15.5" x14ac:dyDescent="0.35">
      <c r="A19" s="25">
        <v>13</v>
      </c>
      <c r="B19" s="18">
        <v>1313</v>
      </c>
      <c r="C19" s="18" t="s">
        <v>52</v>
      </c>
      <c r="D19" s="18" t="s">
        <v>52</v>
      </c>
      <c r="E19" s="18" t="s">
        <v>51</v>
      </c>
      <c r="F19" s="18" t="s">
        <v>52</v>
      </c>
      <c r="G19" s="18" t="s">
        <v>51</v>
      </c>
      <c r="H19" s="18" t="s">
        <v>51</v>
      </c>
      <c r="I19" s="18" t="s">
        <v>52</v>
      </c>
      <c r="J19" s="18" t="s">
        <v>52</v>
      </c>
      <c r="K19" s="18" t="s">
        <v>51</v>
      </c>
      <c r="L19" s="18" t="s">
        <v>52</v>
      </c>
      <c r="M19" s="18" t="s">
        <v>52</v>
      </c>
      <c r="N19" s="18" t="s">
        <v>51</v>
      </c>
      <c r="O19" s="18" t="s">
        <v>52</v>
      </c>
      <c r="P19" s="18" t="s">
        <v>52</v>
      </c>
      <c r="Q19" s="18" t="s">
        <v>51</v>
      </c>
      <c r="R19" s="18" t="s">
        <v>52</v>
      </c>
      <c r="S19" s="18" t="s">
        <v>52</v>
      </c>
      <c r="T19" s="18" t="s">
        <v>51</v>
      </c>
      <c r="U19" s="18" t="s">
        <v>52</v>
      </c>
      <c r="V19" s="18" t="s">
        <v>52</v>
      </c>
      <c r="W19" s="18" t="s">
        <v>51</v>
      </c>
      <c r="X19" s="31" t="str">
        <f t="shared" si="18"/>
        <v>Низкий</v>
      </c>
      <c r="Y19" s="31" t="str">
        <f t="shared" si="19"/>
        <v>Низкий</v>
      </c>
      <c r="Z19" s="31" t="str">
        <f t="shared" si="20"/>
        <v>Достаточный</v>
      </c>
      <c r="AA19" s="28"/>
      <c r="AB19" s="30">
        <f t="shared" si="21"/>
        <v>0</v>
      </c>
      <c r="AC19" s="30">
        <f t="shared" si="22"/>
        <v>0</v>
      </c>
      <c r="AD19" s="30">
        <f t="shared" si="23"/>
        <v>1</v>
      </c>
      <c r="AE19" s="28"/>
      <c r="AF19" s="25" t="str">
        <f t="shared" si="24"/>
        <v>Н</v>
      </c>
      <c r="AG19" s="25" t="str">
        <f t="shared" si="25"/>
        <v>Н</v>
      </c>
      <c r="AH19" s="25" t="str">
        <f t="shared" si="26"/>
        <v>Н</v>
      </c>
      <c r="AI19" s="25" t="str">
        <f t="shared" si="27"/>
        <v>Н</v>
      </c>
      <c r="AJ19" s="25" t="str">
        <f t="shared" si="28"/>
        <v>Н</v>
      </c>
      <c r="AK19" s="25" t="str">
        <f t="shared" si="29"/>
        <v>Н</v>
      </c>
      <c r="AL19" s="25" t="str">
        <f t="shared" si="30"/>
        <v>Н</v>
      </c>
      <c r="AM19" s="27" t="str">
        <f t="shared" si="31"/>
        <v>Низкий</v>
      </c>
      <c r="AN19" s="28"/>
      <c r="AO19" s="30">
        <f t="shared" si="32"/>
        <v>0</v>
      </c>
      <c r="AP19" s="30">
        <f t="shared" si="33"/>
        <v>0.14285714285714285</v>
      </c>
      <c r="AQ19" s="30">
        <f t="shared" si="34"/>
        <v>0.8571428571428571</v>
      </c>
      <c r="AR19" s="28"/>
      <c r="AS19" s="25" t="str">
        <f t="shared" si="2"/>
        <v>Н</v>
      </c>
      <c r="AT19" s="25" t="str">
        <f t="shared" si="3"/>
        <v>Д</v>
      </c>
      <c r="AU19" s="25" t="str">
        <f t="shared" si="4"/>
        <v>Н</v>
      </c>
      <c r="AV19" s="25" t="str">
        <f t="shared" si="5"/>
        <v>Н</v>
      </c>
      <c r="AW19" s="25" t="str">
        <f t="shared" si="6"/>
        <v>Н</v>
      </c>
      <c r="AX19" s="25" t="str">
        <f t="shared" si="7"/>
        <v>Н</v>
      </c>
      <c r="AY19" s="25" t="str">
        <f t="shared" si="8"/>
        <v>Н</v>
      </c>
      <c r="AZ19" s="27" t="str">
        <f t="shared" si="9"/>
        <v>Низкий</v>
      </c>
      <c r="BA19" s="28"/>
      <c r="BB19" s="30">
        <f t="shared" si="35"/>
        <v>0</v>
      </c>
      <c r="BC19" s="30">
        <f t="shared" si="36"/>
        <v>1</v>
      </c>
      <c r="BD19" s="30">
        <f t="shared" si="37"/>
        <v>0</v>
      </c>
      <c r="BE19" s="28"/>
      <c r="BF19" s="25" t="str">
        <f t="shared" si="10"/>
        <v>Д</v>
      </c>
      <c r="BG19" s="25" t="str">
        <f t="shared" si="11"/>
        <v>Д</v>
      </c>
      <c r="BH19" s="25" t="str">
        <f t="shared" si="12"/>
        <v>Д</v>
      </c>
      <c r="BI19" s="25" t="str">
        <f t="shared" si="13"/>
        <v>Д</v>
      </c>
      <c r="BJ19" s="25" t="str">
        <f t="shared" si="14"/>
        <v>Д</v>
      </c>
      <c r="BK19" s="25" t="str">
        <f t="shared" si="15"/>
        <v>Д</v>
      </c>
      <c r="BL19" s="25" t="str">
        <f t="shared" si="16"/>
        <v>Д</v>
      </c>
      <c r="BM19" s="27" t="str">
        <f t="shared" si="17"/>
        <v>Достаточный</v>
      </c>
    </row>
    <row r="20" spans="1:65" ht="15.5" x14ac:dyDescent="0.35">
      <c r="A20" s="25">
        <v>14</v>
      </c>
      <c r="B20" s="18">
        <v>1314</v>
      </c>
      <c r="C20" s="18" t="s">
        <v>52</v>
      </c>
      <c r="D20" s="18" t="s">
        <v>52</v>
      </c>
      <c r="E20" s="18" t="s">
        <v>51</v>
      </c>
      <c r="F20" s="18" t="s">
        <v>52</v>
      </c>
      <c r="G20" s="18" t="s">
        <v>51</v>
      </c>
      <c r="H20" s="18" t="s">
        <v>51</v>
      </c>
      <c r="I20" s="18" t="s">
        <v>52</v>
      </c>
      <c r="J20" s="18" t="s">
        <v>52</v>
      </c>
      <c r="K20" s="18" t="s">
        <v>51</v>
      </c>
      <c r="L20" s="18" t="s">
        <v>52</v>
      </c>
      <c r="M20" s="18" t="s">
        <v>52</v>
      </c>
      <c r="N20" s="18" t="s">
        <v>51</v>
      </c>
      <c r="O20" s="18" t="s">
        <v>52</v>
      </c>
      <c r="P20" s="18" t="s">
        <v>52</v>
      </c>
      <c r="Q20" s="18" t="s">
        <v>51</v>
      </c>
      <c r="R20" s="18" t="s">
        <v>52</v>
      </c>
      <c r="S20" s="18" t="s">
        <v>52</v>
      </c>
      <c r="T20" s="18" t="s">
        <v>51</v>
      </c>
      <c r="U20" s="18" t="s">
        <v>52</v>
      </c>
      <c r="V20" s="18" t="s">
        <v>51</v>
      </c>
      <c r="W20" s="18" t="s">
        <v>50</v>
      </c>
      <c r="X20" s="31" t="str">
        <f t="shared" si="18"/>
        <v>Низкий</v>
      </c>
      <c r="Y20" s="31" t="str">
        <f t="shared" si="19"/>
        <v>Низкий</v>
      </c>
      <c r="Z20" s="31" t="str">
        <f t="shared" si="20"/>
        <v>Достаточный</v>
      </c>
      <c r="AA20" s="28"/>
      <c r="AB20" s="30">
        <f t="shared" si="21"/>
        <v>0</v>
      </c>
      <c r="AC20" s="30">
        <f t="shared" si="22"/>
        <v>0</v>
      </c>
      <c r="AD20" s="30">
        <f t="shared" si="23"/>
        <v>1</v>
      </c>
      <c r="AE20" s="28"/>
      <c r="AF20" s="25" t="str">
        <f t="shared" si="24"/>
        <v>Н</v>
      </c>
      <c r="AG20" s="25" t="str">
        <f t="shared" si="25"/>
        <v>Н</v>
      </c>
      <c r="AH20" s="25" t="str">
        <f t="shared" si="26"/>
        <v>Н</v>
      </c>
      <c r="AI20" s="25" t="str">
        <f t="shared" si="27"/>
        <v>Н</v>
      </c>
      <c r="AJ20" s="25" t="str">
        <f t="shared" si="28"/>
        <v>Н</v>
      </c>
      <c r="AK20" s="25" t="str">
        <f t="shared" si="29"/>
        <v>Н</v>
      </c>
      <c r="AL20" s="25" t="str">
        <f t="shared" si="30"/>
        <v>Н</v>
      </c>
      <c r="AM20" s="27" t="str">
        <f t="shared" si="31"/>
        <v>Низкий</v>
      </c>
      <c r="AN20" s="28"/>
      <c r="AO20" s="30">
        <f t="shared" si="32"/>
        <v>0</v>
      </c>
      <c r="AP20" s="30">
        <f t="shared" si="33"/>
        <v>0.2857142857142857</v>
      </c>
      <c r="AQ20" s="30">
        <f t="shared" si="34"/>
        <v>0.7142857142857143</v>
      </c>
      <c r="AR20" s="28"/>
      <c r="AS20" s="25" t="str">
        <f t="shared" si="2"/>
        <v>Н</v>
      </c>
      <c r="AT20" s="25" t="str">
        <f t="shared" si="3"/>
        <v>Д</v>
      </c>
      <c r="AU20" s="25" t="str">
        <f t="shared" si="4"/>
        <v>Н</v>
      </c>
      <c r="AV20" s="25" t="str">
        <f t="shared" si="5"/>
        <v>Н</v>
      </c>
      <c r="AW20" s="25" t="str">
        <f t="shared" si="6"/>
        <v>Н</v>
      </c>
      <c r="AX20" s="25" t="str">
        <f t="shared" si="7"/>
        <v>Н</v>
      </c>
      <c r="AY20" s="25" t="str">
        <f t="shared" si="8"/>
        <v>Д</v>
      </c>
      <c r="AZ20" s="27" t="str">
        <f t="shared" si="9"/>
        <v>Низкий</v>
      </c>
      <c r="BA20" s="28"/>
      <c r="BB20" s="30">
        <f t="shared" si="35"/>
        <v>0.14285714285714285</v>
      </c>
      <c r="BC20" s="30">
        <f t="shared" si="36"/>
        <v>0.8571428571428571</v>
      </c>
      <c r="BD20" s="30">
        <f t="shared" si="37"/>
        <v>0</v>
      </c>
      <c r="BE20" s="28"/>
      <c r="BF20" s="25" t="str">
        <f t="shared" si="10"/>
        <v>Д</v>
      </c>
      <c r="BG20" s="25" t="str">
        <f t="shared" si="11"/>
        <v>Д</v>
      </c>
      <c r="BH20" s="25" t="str">
        <f t="shared" si="12"/>
        <v>Д</v>
      </c>
      <c r="BI20" s="25" t="str">
        <f t="shared" si="13"/>
        <v>Д</v>
      </c>
      <c r="BJ20" s="25" t="str">
        <f t="shared" si="14"/>
        <v>Д</v>
      </c>
      <c r="BK20" s="25" t="str">
        <f t="shared" si="15"/>
        <v>Д</v>
      </c>
      <c r="BL20" s="25" t="str">
        <f t="shared" si="16"/>
        <v>О</v>
      </c>
      <c r="BM20" s="27" t="str">
        <f t="shared" si="17"/>
        <v>Достаточный</v>
      </c>
    </row>
    <row r="21" spans="1:65" ht="15.5" x14ac:dyDescent="0.35">
      <c r="A21" s="25">
        <v>15</v>
      </c>
      <c r="B21" s="18">
        <v>1315</v>
      </c>
      <c r="C21" s="18" t="s">
        <v>52</v>
      </c>
      <c r="D21" s="18" t="s">
        <v>52</v>
      </c>
      <c r="E21" s="18" t="s">
        <v>51</v>
      </c>
      <c r="F21" s="18" t="s">
        <v>52</v>
      </c>
      <c r="G21" s="18" t="s">
        <v>51</v>
      </c>
      <c r="H21" s="18" t="s">
        <v>51</v>
      </c>
      <c r="I21" s="18" t="s">
        <v>52</v>
      </c>
      <c r="J21" s="18" t="s">
        <v>51</v>
      </c>
      <c r="K21" s="18" t="s">
        <v>51</v>
      </c>
      <c r="L21" s="18" t="s">
        <v>52</v>
      </c>
      <c r="M21" s="18" t="s">
        <v>51</v>
      </c>
      <c r="N21" s="18" t="s">
        <v>51</v>
      </c>
      <c r="O21" s="18" t="s">
        <v>52</v>
      </c>
      <c r="P21" s="18" t="s">
        <v>51</v>
      </c>
      <c r="Q21" s="18" t="s">
        <v>51</v>
      </c>
      <c r="R21" s="18" t="s">
        <v>52</v>
      </c>
      <c r="S21" s="18" t="s">
        <v>51</v>
      </c>
      <c r="T21" s="18" t="s">
        <v>51</v>
      </c>
      <c r="U21" s="18" t="s">
        <v>52</v>
      </c>
      <c r="V21" s="18" t="s">
        <v>52</v>
      </c>
      <c r="W21" s="18" t="s">
        <v>51</v>
      </c>
      <c r="X21" s="31" t="str">
        <f t="shared" si="18"/>
        <v>Низкий</v>
      </c>
      <c r="Y21" s="31" t="str">
        <f t="shared" si="19"/>
        <v>Достаточный</v>
      </c>
      <c r="Z21" s="31" t="str">
        <f t="shared" si="20"/>
        <v>Достаточный</v>
      </c>
      <c r="AA21" s="28"/>
      <c r="AB21" s="30">
        <f t="shared" si="21"/>
        <v>0</v>
      </c>
      <c r="AC21" s="30">
        <f t="shared" si="22"/>
        <v>0</v>
      </c>
      <c r="AD21" s="30">
        <f t="shared" si="23"/>
        <v>1</v>
      </c>
      <c r="AE21" s="28"/>
      <c r="AF21" s="25" t="str">
        <f t="shared" si="24"/>
        <v>Н</v>
      </c>
      <c r="AG21" s="25" t="str">
        <f t="shared" si="25"/>
        <v>Н</v>
      </c>
      <c r="AH21" s="25" t="str">
        <f t="shared" si="26"/>
        <v>Н</v>
      </c>
      <c r="AI21" s="25" t="str">
        <f t="shared" si="27"/>
        <v>Н</v>
      </c>
      <c r="AJ21" s="25" t="str">
        <f t="shared" si="28"/>
        <v>Н</v>
      </c>
      <c r="AK21" s="25" t="str">
        <f t="shared" si="29"/>
        <v>Н</v>
      </c>
      <c r="AL21" s="25" t="str">
        <f t="shared" si="30"/>
        <v>Н</v>
      </c>
      <c r="AM21" s="27" t="str">
        <f t="shared" si="31"/>
        <v>Низкий</v>
      </c>
      <c r="AN21" s="28"/>
      <c r="AO21" s="30">
        <f t="shared" si="32"/>
        <v>0</v>
      </c>
      <c r="AP21" s="30">
        <f t="shared" si="33"/>
        <v>0.7142857142857143</v>
      </c>
      <c r="AQ21" s="30">
        <f t="shared" si="34"/>
        <v>0.2857142857142857</v>
      </c>
      <c r="AR21" s="28"/>
      <c r="AS21" s="25" t="str">
        <f t="shared" si="2"/>
        <v>Н</v>
      </c>
      <c r="AT21" s="25" t="str">
        <f t="shared" si="3"/>
        <v>Д</v>
      </c>
      <c r="AU21" s="25" t="str">
        <f t="shared" si="4"/>
        <v>Д</v>
      </c>
      <c r="AV21" s="25" t="str">
        <f t="shared" si="5"/>
        <v>Д</v>
      </c>
      <c r="AW21" s="25" t="str">
        <f t="shared" si="6"/>
        <v>Д</v>
      </c>
      <c r="AX21" s="25" t="str">
        <f t="shared" si="7"/>
        <v>Д</v>
      </c>
      <c r="AY21" s="25" t="str">
        <f t="shared" si="8"/>
        <v>Н</v>
      </c>
      <c r="AZ21" s="27" t="str">
        <f t="shared" si="9"/>
        <v>Достаточный</v>
      </c>
      <c r="BA21" s="28"/>
      <c r="BB21" s="30">
        <f t="shared" si="35"/>
        <v>0</v>
      </c>
      <c r="BC21" s="30">
        <f t="shared" si="36"/>
        <v>1</v>
      </c>
      <c r="BD21" s="30">
        <f t="shared" si="37"/>
        <v>0</v>
      </c>
      <c r="BE21" s="28"/>
      <c r="BF21" s="25" t="str">
        <f t="shared" si="10"/>
        <v>Д</v>
      </c>
      <c r="BG21" s="25" t="str">
        <f t="shared" si="11"/>
        <v>Д</v>
      </c>
      <c r="BH21" s="25" t="str">
        <f t="shared" si="12"/>
        <v>Д</v>
      </c>
      <c r="BI21" s="25" t="str">
        <f t="shared" si="13"/>
        <v>Д</v>
      </c>
      <c r="BJ21" s="25" t="str">
        <f t="shared" si="14"/>
        <v>Д</v>
      </c>
      <c r="BK21" s="25" t="str">
        <f t="shared" si="15"/>
        <v>Д</v>
      </c>
      <c r="BL21" s="25" t="str">
        <f t="shared" si="16"/>
        <v>Д</v>
      </c>
      <c r="BM21" s="27" t="str">
        <f t="shared" si="17"/>
        <v>Достаточный</v>
      </c>
    </row>
    <row r="22" spans="1:65" ht="15.5" x14ac:dyDescent="0.35">
      <c r="A22" s="25">
        <v>16</v>
      </c>
      <c r="B22" s="18">
        <v>1316</v>
      </c>
      <c r="C22" s="18" t="s">
        <v>52</v>
      </c>
      <c r="D22" s="18" t="s">
        <v>52</v>
      </c>
      <c r="E22" s="18" t="s">
        <v>51</v>
      </c>
      <c r="F22" s="18" t="s">
        <v>52</v>
      </c>
      <c r="G22" s="18" t="s">
        <v>51</v>
      </c>
      <c r="H22" s="18" t="s">
        <v>51</v>
      </c>
      <c r="I22" s="18" t="s">
        <v>52</v>
      </c>
      <c r="J22" s="18" t="s">
        <v>51</v>
      </c>
      <c r="K22" s="18" t="s">
        <v>51</v>
      </c>
      <c r="L22" s="18" t="s">
        <v>52</v>
      </c>
      <c r="M22" s="18" t="s">
        <v>51</v>
      </c>
      <c r="N22" s="18" t="s">
        <v>50</v>
      </c>
      <c r="O22" s="18" t="s">
        <v>52</v>
      </c>
      <c r="P22" s="18" t="s">
        <v>51</v>
      </c>
      <c r="Q22" s="18" t="s">
        <v>51</v>
      </c>
      <c r="R22" s="18" t="s">
        <v>52</v>
      </c>
      <c r="S22" s="18" t="s">
        <v>51</v>
      </c>
      <c r="T22" s="18" t="s">
        <v>51</v>
      </c>
      <c r="U22" s="18" t="s">
        <v>52</v>
      </c>
      <c r="V22" s="18" t="s">
        <v>52</v>
      </c>
      <c r="W22" s="18" t="s">
        <v>51</v>
      </c>
      <c r="X22" s="31" t="str">
        <f t="shared" si="18"/>
        <v>Низкий</v>
      </c>
      <c r="Y22" s="31" t="str">
        <f t="shared" si="19"/>
        <v>Достаточный</v>
      </c>
      <c r="Z22" s="31" t="str">
        <f t="shared" si="20"/>
        <v>Достаточный</v>
      </c>
      <c r="AA22" s="28"/>
      <c r="AB22" s="30">
        <f t="shared" si="21"/>
        <v>0</v>
      </c>
      <c r="AC22" s="30">
        <f t="shared" si="22"/>
        <v>0</v>
      </c>
      <c r="AD22" s="30">
        <f t="shared" si="23"/>
        <v>1</v>
      </c>
      <c r="AE22" s="28"/>
      <c r="AF22" s="25" t="str">
        <f t="shared" si="24"/>
        <v>Н</v>
      </c>
      <c r="AG22" s="25" t="str">
        <f t="shared" si="25"/>
        <v>Н</v>
      </c>
      <c r="AH22" s="25" t="str">
        <f t="shared" si="26"/>
        <v>Н</v>
      </c>
      <c r="AI22" s="25" t="str">
        <f t="shared" si="27"/>
        <v>Н</v>
      </c>
      <c r="AJ22" s="25" t="str">
        <f t="shared" si="28"/>
        <v>Н</v>
      </c>
      <c r="AK22" s="25" t="str">
        <f t="shared" si="29"/>
        <v>Н</v>
      </c>
      <c r="AL22" s="25" t="str">
        <f t="shared" si="30"/>
        <v>Н</v>
      </c>
      <c r="AM22" s="27" t="str">
        <f t="shared" si="31"/>
        <v>Низкий</v>
      </c>
      <c r="AN22" s="28"/>
      <c r="AO22" s="30">
        <f t="shared" si="32"/>
        <v>0</v>
      </c>
      <c r="AP22" s="30">
        <f t="shared" si="33"/>
        <v>0.7142857142857143</v>
      </c>
      <c r="AQ22" s="30">
        <f t="shared" si="34"/>
        <v>0.2857142857142857</v>
      </c>
      <c r="AR22" s="28"/>
      <c r="AS22" s="25" t="str">
        <f t="shared" si="2"/>
        <v>Н</v>
      </c>
      <c r="AT22" s="25" t="str">
        <f t="shared" si="3"/>
        <v>Д</v>
      </c>
      <c r="AU22" s="25" t="str">
        <f t="shared" si="4"/>
        <v>Д</v>
      </c>
      <c r="AV22" s="25" t="str">
        <f t="shared" si="5"/>
        <v>Д</v>
      </c>
      <c r="AW22" s="25" t="str">
        <f t="shared" si="6"/>
        <v>Д</v>
      </c>
      <c r="AX22" s="25" t="str">
        <f t="shared" si="7"/>
        <v>Д</v>
      </c>
      <c r="AY22" s="25" t="str">
        <f t="shared" si="8"/>
        <v>Н</v>
      </c>
      <c r="AZ22" s="27" t="str">
        <f t="shared" si="9"/>
        <v>Достаточный</v>
      </c>
      <c r="BA22" s="28"/>
      <c r="BB22" s="30">
        <f t="shared" si="35"/>
        <v>0.14285714285714285</v>
      </c>
      <c r="BC22" s="30">
        <f t="shared" si="36"/>
        <v>0.8571428571428571</v>
      </c>
      <c r="BD22" s="30">
        <f t="shared" si="37"/>
        <v>0</v>
      </c>
      <c r="BE22" s="28"/>
      <c r="BF22" s="25" t="str">
        <f t="shared" si="10"/>
        <v>Д</v>
      </c>
      <c r="BG22" s="25" t="str">
        <f t="shared" si="11"/>
        <v>Д</v>
      </c>
      <c r="BH22" s="25" t="str">
        <f t="shared" si="12"/>
        <v>Д</v>
      </c>
      <c r="BI22" s="25" t="str">
        <f t="shared" si="13"/>
        <v>О</v>
      </c>
      <c r="BJ22" s="25" t="str">
        <f t="shared" si="14"/>
        <v>Д</v>
      </c>
      <c r="BK22" s="25" t="str">
        <f t="shared" si="15"/>
        <v>Д</v>
      </c>
      <c r="BL22" s="25" t="str">
        <f t="shared" si="16"/>
        <v>Д</v>
      </c>
      <c r="BM22" s="27" t="str">
        <f t="shared" si="17"/>
        <v>Достаточный</v>
      </c>
    </row>
    <row r="23" spans="1:65" ht="15.5" x14ac:dyDescent="0.35">
      <c r="A23" s="25">
        <v>17</v>
      </c>
      <c r="B23" s="18">
        <v>1317</v>
      </c>
      <c r="C23" s="18" t="s">
        <v>52</v>
      </c>
      <c r="D23" s="18" t="s">
        <v>52</v>
      </c>
      <c r="E23" s="18" t="s">
        <v>51</v>
      </c>
      <c r="F23" s="18" t="s">
        <v>52</v>
      </c>
      <c r="G23" s="18" t="s">
        <v>52</v>
      </c>
      <c r="H23" s="18" t="s">
        <v>51</v>
      </c>
      <c r="I23" s="18" t="s">
        <v>52</v>
      </c>
      <c r="J23" s="18" t="s">
        <v>51</v>
      </c>
      <c r="K23" s="18" t="s">
        <v>51</v>
      </c>
      <c r="L23" s="18" t="s">
        <v>52</v>
      </c>
      <c r="M23" s="18" t="s">
        <v>51</v>
      </c>
      <c r="N23" s="18" t="s">
        <v>51</v>
      </c>
      <c r="O23" s="18" t="s">
        <v>52</v>
      </c>
      <c r="P23" s="18" t="s">
        <v>52</v>
      </c>
      <c r="Q23" s="18" t="s">
        <v>51</v>
      </c>
      <c r="R23" s="18" t="s">
        <v>52</v>
      </c>
      <c r="S23" s="18" t="s">
        <v>52</v>
      </c>
      <c r="T23" s="18" t="s">
        <v>51</v>
      </c>
      <c r="U23" s="18" t="s">
        <v>52</v>
      </c>
      <c r="V23" s="18" t="s">
        <v>51</v>
      </c>
      <c r="W23" s="18" t="s">
        <v>51</v>
      </c>
      <c r="X23" s="31" t="str">
        <f t="shared" si="18"/>
        <v>Низкий</v>
      </c>
      <c r="Y23" s="31" t="str">
        <f t="shared" si="19"/>
        <v>Низкий</v>
      </c>
      <c r="Z23" s="31" t="str">
        <f t="shared" si="20"/>
        <v>Достаточный</v>
      </c>
      <c r="AA23" s="28"/>
      <c r="AB23" s="30">
        <f t="shared" si="21"/>
        <v>0</v>
      </c>
      <c r="AC23" s="30">
        <f t="shared" si="22"/>
        <v>0</v>
      </c>
      <c r="AD23" s="30">
        <f t="shared" si="23"/>
        <v>1</v>
      </c>
      <c r="AE23" s="28"/>
      <c r="AF23" s="25" t="str">
        <f t="shared" si="24"/>
        <v>Н</v>
      </c>
      <c r="AG23" s="25" t="str">
        <f t="shared" si="25"/>
        <v>Н</v>
      </c>
      <c r="AH23" s="25" t="str">
        <f t="shared" si="26"/>
        <v>Н</v>
      </c>
      <c r="AI23" s="25" t="str">
        <f t="shared" si="27"/>
        <v>Н</v>
      </c>
      <c r="AJ23" s="25" t="str">
        <f t="shared" si="28"/>
        <v>Н</v>
      </c>
      <c r="AK23" s="25" t="str">
        <f t="shared" si="29"/>
        <v>Н</v>
      </c>
      <c r="AL23" s="25" t="str">
        <f t="shared" si="30"/>
        <v>Н</v>
      </c>
      <c r="AM23" s="27" t="str">
        <f t="shared" si="31"/>
        <v>Низкий</v>
      </c>
      <c r="AN23" s="28"/>
      <c r="AO23" s="30">
        <f t="shared" si="32"/>
        <v>0</v>
      </c>
      <c r="AP23" s="30">
        <f t="shared" si="33"/>
        <v>0.42857142857142855</v>
      </c>
      <c r="AQ23" s="30">
        <f t="shared" si="34"/>
        <v>0.5714285714285714</v>
      </c>
      <c r="AR23" s="28"/>
      <c r="AS23" s="25" t="str">
        <f t="shared" si="2"/>
        <v>Н</v>
      </c>
      <c r="AT23" s="25" t="str">
        <f t="shared" si="3"/>
        <v>Н</v>
      </c>
      <c r="AU23" s="25" t="str">
        <f t="shared" si="4"/>
        <v>Д</v>
      </c>
      <c r="AV23" s="25" t="str">
        <f t="shared" si="5"/>
        <v>Д</v>
      </c>
      <c r="AW23" s="25" t="str">
        <f t="shared" si="6"/>
        <v>Н</v>
      </c>
      <c r="AX23" s="25" t="str">
        <f t="shared" si="7"/>
        <v>Н</v>
      </c>
      <c r="AY23" s="25" t="str">
        <f t="shared" si="8"/>
        <v>Д</v>
      </c>
      <c r="AZ23" s="27" t="str">
        <f t="shared" si="9"/>
        <v>Низкий</v>
      </c>
      <c r="BA23" s="28"/>
      <c r="BB23" s="30">
        <f t="shared" si="35"/>
        <v>0</v>
      </c>
      <c r="BC23" s="30">
        <f t="shared" si="36"/>
        <v>1</v>
      </c>
      <c r="BD23" s="30">
        <f t="shared" si="37"/>
        <v>0</v>
      </c>
      <c r="BE23" s="28"/>
      <c r="BF23" s="25" t="str">
        <f t="shared" si="10"/>
        <v>Д</v>
      </c>
      <c r="BG23" s="25" t="str">
        <f t="shared" si="11"/>
        <v>Д</v>
      </c>
      <c r="BH23" s="25" t="str">
        <f t="shared" si="12"/>
        <v>Д</v>
      </c>
      <c r="BI23" s="25" t="str">
        <f t="shared" si="13"/>
        <v>Д</v>
      </c>
      <c r="BJ23" s="25" t="str">
        <f t="shared" si="14"/>
        <v>Д</v>
      </c>
      <c r="BK23" s="25" t="str">
        <f t="shared" si="15"/>
        <v>Д</v>
      </c>
      <c r="BL23" s="25" t="str">
        <f t="shared" si="16"/>
        <v>Д</v>
      </c>
      <c r="BM23" s="27" t="str">
        <f t="shared" si="17"/>
        <v>Достаточный</v>
      </c>
    </row>
    <row r="24" spans="1:65" ht="15.5" x14ac:dyDescent="0.35">
      <c r="A24" s="25">
        <v>18</v>
      </c>
      <c r="B24" s="18">
        <v>1318</v>
      </c>
      <c r="C24" s="18" t="s">
        <v>52</v>
      </c>
      <c r="D24" s="18" t="s">
        <v>51</v>
      </c>
      <c r="E24" s="18" t="s">
        <v>51</v>
      </c>
      <c r="F24" s="18" t="s">
        <v>51</v>
      </c>
      <c r="G24" s="18" t="s">
        <v>51</v>
      </c>
      <c r="H24" s="18" t="s">
        <v>50</v>
      </c>
      <c r="I24" s="18" t="s">
        <v>52</v>
      </c>
      <c r="J24" s="18" t="s">
        <v>51</v>
      </c>
      <c r="K24" s="18" t="s">
        <v>51</v>
      </c>
      <c r="L24" s="18" t="s">
        <v>51</v>
      </c>
      <c r="M24" s="18" t="s">
        <v>51</v>
      </c>
      <c r="N24" s="18" t="s">
        <v>50</v>
      </c>
      <c r="O24" s="18" t="s">
        <v>52</v>
      </c>
      <c r="P24" s="18" t="s">
        <v>51</v>
      </c>
      <c r="Q24" s="18" t="s">
        <v>50</v>
      </c>
      <c r="R24" s="18" t="s">
        <v>51</v>
      </c>
      <c r="S24" s="18" t="s">
        <v>51</v>
      </c>
      <c r="T24" s="18" t="s">
        <v>50</v>
      </c>
      <c r="U24" s="18" t="s">
        <v>51</v>
      </c>
      <c r="V24" s="18" t="s">
        <v>51</v>
      </c>
      <c r="W24" s="18" t="s">
        <v>50</v>
      </c>
      <c r="X24" s="31" t="str">
        <f t="shared" si="18"/>
        <v>Достаточный</v>
      </c>
      <c r="Y24" s="31" t="str">
        <f t="shared" si="19"/>
        <v>Достаточный</v>
      </c>
      <c r="Z24" s="31" t="str">
        <f t="shared" si="20"/>
        <v>Оптимальный</v>
      </c>
      <c r="AA24" s="28"/>
      <c r="AB24" s="30">
        <f t="shared" si="21"/>
        <v>0</v>
      </c>
      <c r="AC24" s="30">
        <f t="shared" si="22"/>
        <v>0.5714285714285714</v>
      </c>
      <c r="AD24" s="30">
        <f t="shared" si="23"/>
        <v>0.42857142857142855</v>
      </c>
      <c r="AE24" s="28"/>
      <c r="AF24" s="25" t="str">
        <f t="shared" si="24"/>
        <v>Н</v>
      </c>
      <c r="AG24" s="25" t="str">
        <f t="shared" si="25"/>
        <v>Д</v>
      </c>
      <c r="AH24" s="25" t="str">
        <f t="shared" si="26"/>
        <v>Н</v>
      </c>
      <c r="AI24" s="25" t="str">
        <f t="shared" si="27"/>
        <v>Д</v>
      </c>
      <c r="AJ24" s="25" t="str">
        <f t="shared" si="28"/>
        <v>Н</v>
      </c>
      <c r="AK24" s="25" t="str">
        <f t="shared" si="29"/>
        <v>Д</v>
      </c>
      <c r="AL24" s="25" t="str">
        <f t="shared" si="30"/>
        <v>Д</v>
      </c>
      <c r="AM24" s="27" t="str">
        <f t="shared" si="31"/>
        <v>Достаточный</v>
      </c>
      <c r="AN24" s="28"/>
      <c r="AO24" s="30">
        <f t="shared" si="32"/>
        <v>0</v>
      </c>
      <c r="AP24" s="30">
        <f t="shared" si="33"/>
        <v>1</v>
      </c>
      <c r="AQ24" s="30">
        <f t="shared" si="34"/>
        <v>0</v>
      </c>
      <c r="AR24" s="28"/>
      <c r="AS24" s="25" t="str">
        <f t="shared" si="2"/>
        <v>Д</v>
      </c>
      <c r="AT24" s="25" t="str">
        <f t="shared" si="3"/>
        <v>Д</v>
      </c>
      <c r="AU24" s="25" t="str">
        <f t="shared" si="4"/>
        <v>Д</v>
      </c>
      <c r="AV24" s="25" t="str">
        <f t="shared" si="5"/>
        <v>Д</v>
      </c>
      <c r="AW24" s="25" t="str">
        <f t="shared" si="6"/>
        <v>Д</v>
      </c>
      <c r="AX24" s="25" t="str">
        <f t="shared" si="7"/>
        <v>Д</v>
      </c>
      <c r="AY24" s="25" t="str">
        <f t="shared" si="8"/>
        <v>Д</v>
      </c>
      <c r="AZ24" s="27" t="str">
        <f t="shared" si="9"/>
        <v>Достаточный</v>
      </c>
      <c r="BA24" s="28"/>
      <c r="BB24" s="30">
        <f t="shared" si="35"/>
        <v>0.7142857142857143</v>
      </c>
      <c r="BC24" s="30">
        <f t="shared" si="36"/>
        <v>0.2857142857142857</v>
      </c>
      <c r="BD24" s="30">
        <f t="shared" si="37"/>
        <v>0</v>
      </c>
      <c r="BE24" s="28"/>
      <c r="BF24" s="25" t="str">
        <f t="shared" si="10"/>
        <v>Д</v>
      </c>
      <c r="BG24" s="25" t="str">
        <f t="shared" si="11"/>
        <v>О</v>
      </c>
      <c r="BH24" s="25" t="str">
        <f t="shared" si="12"/>
        <v>Д</v>
      </c>
      <c r="BI24" s="25" t="str">
        <f t="shared" si="13"/>
        <v>О</v>
      </c>
      <c r="BJ24" s="25" t="str">
        <f t="shared" si="14"/>
        <v>О</v>
      </c>
      <c r="BK24" s="25" t="str">
        <f t="shared" si="15"/>
        <v>О</v>
      </c>
      <c r="BL24" s="25" t="str">
        <f t="shared" si="16"/>
        <v>О</v>
      </c>
      <c r="BM24" s="27" t="str">
        <f t="shared" si="17"/>
        <v>Оптимальный</v>
      </c>
    </row>
    <row r="25" spans="1:65" ht="15.5" x14ac:dyDescent="0.35">
      <c r="A25" s="25">
        <v>19</v>
      </c>
      <c r="B25" s="18">
        <v>1319</v>
      </c>
      <c r="C25" s="18" t="s">
        <v>51</v>
      </c>
      <c r="D25" s="18" t="s">
        <v>52</v>
      </c>
      <c r="E25" s="18" t="s">
        <v>51</v>
      </c>
      <c r="F25" s="18" t="s">
        <v>52</v>
      </c>
      <c r="G25" s="18" t="s">
        <v>51</v>
      </c>
      <c r="H25" s="18" t="s">
        <v>51</v>
      </c>
      <c r="I25" s="18" t="s">
        <v>52</v>
      </c>
      <c r="J25" s="18" t="s">
        <v>51</v>
      </c>
      <c r="K25" s="18" t="s">
        <v>50</v>
      </c>
      <c r="L25" s="18" t="s">
        <v>52</v>
      </c>
      <c r="M25" s="18" t="s">
        <v>51</v>
      </c>
      <c r="N25" s="18" t="s">
        <v>51</v>
      </c>
      <c r="O25" s="18" t="s">
        <v>52</v>
      </c>
      <c r="P25" s="18" t="s">
        <v>51</v>
      </c>
      <c r="Q25" s="18" t="s">
        <v>51</v>
      </c>
      <c r="R25" s="18" t="s">
        <v>52</v>
      </c>
      <c r="S25" s="18" t="s">
        <v>51</v>
      </c>
      <c r="T25" s="18" t="s">
        <v>50</v>
      </c>
      <c r="U25" s="18" t="s">
        <v>52</v>
      </c>
      <c r="V25" s="18" t="s">
        <v>51</v>
      </c>
      <c r="W25" s="18" t="s">
        <v>51</v>
      </c>
      <c r="X25" s="31" t="str">
        <f t="shared" si="18"/>
        <v>Низкий</v>
      </c>
      <c r="Y25" s="31" t="str">
        <f t="shared" si="19"/>
        <v>Достаточный</v>
      </c>
      <c r="Z25" s="31" t="str">
        <f t="shared" si="20"/>
        <v>Достаточный</v>
      </c>
      <c r="AA25" s="28"/>
      <c r="AB25" s="30">
        <f>COUNTIF(AF25:AL25,AB$5)/7</f>
        <v>0</v>
      </c>
      <c r="AC25" s="30">
        <f t="shared" si="22"/>
        <v>0.14285714285714285</v>
      </c>
      <c r="AD25" s="30">
        <f t="shared" si="23"/>
        <v>0.8571428571428571</v>
      </c>
      <c r="AE25" s="28"/>
      <c r="AF25" s="25" t="str">
        <f t="shared" si="24"/>
        <v>Д</v>
      </c>
      <c r="AG25" s="25" t="str">
        <f t="shared" si="25"/>
        <v>Н</v>
      </c>
      <c r="AH25" s="25" t="str">
        <f t="shared" si="26"/>
        <v>Н</v>
      </c>
      <c r="AI25" s="25" t="str">
        <f t="shared" si="27"/>
        <v>Н</v>
      </c>
      <c r="AJ25" s="25" t="str">
        <f t="shared" si="28"/>
        <v>Н</v>
      </c>
      <c r="AK25" s="25" t="str">
        <f t="shared" si="29"/>
        <v>Н</v>
      </c>
      <c r="AL25" s="25" t="str">
        <f t="shared" si="30"/>
        <v>Н</v>
      </c>
      <c r="AM25" s="27" t="str">
        <f t="shared" si="31"/>
        <v>Низкий</v>
      </c>
      <c r="AN25" s="28"/>
      <c r="AO25" s="30">
        <f t="shared" si="32"/>
        <v>0</v>
      </c>
      <c r="AP25" s="30">
        <f t="shared" si="33"/>
        <v>0.8571428571428571</v>
      </c>
      <c r="AQ25" s="30">
        <f t="shared" si="34"/>
        <v>0.14285714285714285</v>
      </c>
      <c r="AR25" s="28"/>
      <c r="AS25" s="25" t="str">
        <f t="shared" si="2"/>
        <v>Н</v>
      </c>
      <c r="AT25" s="25" t="str">
        <f t="shared" si="3"/>
        <v>Д</v>
      </c>
      <c r="AU25" s="25" t="str">
        <f t="shared" si="4"/>
        <v>Д</v>
      </c>
      <c r="AV25" s="25" t="str">
        <f t="shared" si="5"/>
        <v>Д</v>
      </c>
      <c r="AW25" s="25" t="str">
        <f t="shared" si="6"/>
        <v>Д</v>
      </c>
      <c r="AX25" s="25" t="str">
        <f t="shared" si="7"/>
        <v>Д</v>
      </c>
      <c r="AY25" s="25" t="str">
        <f t="shared" si="8"/>
        <v>Д</v>
      </c>
      <c r="AZ25" s="27" t="str">
        <f t="shared" si="9"/>
        <v>Достаточный</v>
      </c>
      <c r="BA25" s="28"/>
      <c r="BB25" s="30">
        <f t="shared" si="35"/>
        <v>0.2857142857142857</v>
      </c>
      <c r="BC25" s="30">
        <f t="shared" si="36"/>
        <v>0.7142857142857143</v>
      </c>
      <c r="BD25" s="30">
        <f t="shared" si="37"/>
        <v>0</v>
      </c>
      <c r="BE25" s="28"/>
      <c r="BF25" s="25" t="str">
        <f t="shared" si="10"/>
        <v>Д</v>
      </c>
      <c r="BG25" s="25" t="str">
        <f t="shared" si="11"/>
        <v>Д</v>
      </c>
      <c r="BH25" s="25" t="str">
        <f t="shared" si="12"/>
        <v>О</v>
      </c>
      <c r="BI25" s="25" t="str">
        <f t="shared" si="13"/>
        <v>Д</v>
      </c>
      <c r="BJ25" s="25" t="str">
        <f t="shared" si="14"/>
        <v>Д</v>
      </c>
      <c r="BK25" s="25" t="str">
        <f t="shared" si="15"/>
        <v>О</v>
      </c>
      <c r="BL25" s="25" t="str">
        <f t="shared" si="16"/>
        <v>Д</v>
      </c>
      <c r="BM25" s="27" t="str">
        <f t="shared" si="17"/>
        <v>Достаточный</v>
      </c>
    </row>
    <row r="26" spans="1:65" ht="15.5" x14ac:dyDescent="0.35">
      <c r="A26" s="25">
        <v>20</v>
      </c>
      <c r="B26" s="18">
        <v>1320</v>
      </c>
      <c r="C26" s="18" t="s">
        <v>52</v>
      </c>
      <c r="D26" s="18" t="s">
        <v>52</v>
      </c>
      <c r="E26" s="18" t="s">
        <v>51</v>
      </c>
      <c r="F26" s="18" t="s">
        <v>52</v>
      </c>
      <c r="G26" s="18" t="s">
        <v>51</v>
      </c>
      <c r="H26" s="18" t="s">
        <v>51</v>
      </c>
      <c r="I26" s="18" t="s">
        <v>52</v>
      </c>
      <c r="J26" s="18" t="s">
        <v>51</v>
      </c>
      <c r="K26" s="18" t="s">
        <v>51</v>
      </c>
      <c r="L26" s="18" t="s">
        <v>52</v>
      </c>
      <c r="M26" s="18" t="s">
        <v>51</v>
      </c>
      <c r="N26" s="18" t="s">
        <v>51</v>
      </c>
      <c r="O26" s="18" t="s">
        <v>52</v>
      </c>
      <c r="P26" s="18" t="s">
        <v>51</v>
      </c>
      <c r="Q26" s="18" t="s">
        <v>51</v>
      </c>
      <c r="R26" s="18" t="s">
        <v>52</v>
      </c>
      <c r="S26" s="18" t="s">
        <v>51</v>
      </c>
      <c r="T26" s="18" t="s">
        <v>51</v>
      </c>
      <c r="U26" s="18" t="s">
        <v>52</v>
      </c>
      <c r="V26" s="18" t="s">
        <v>51</v>
      </c>
      <c r="W26" s="18" t="s">
        <v>51</v>
      </c>
      <c r="X26" s="31" t="str">
        <f t="shared" si="18"/>
        <v>Низкий</v>
      </c>
      <c r="Y26" s="31" t="str">
        <f t="shared" si="19"/>
        <v>Достаточный</v>
      </c>
      <c r="Z26" s="31" t="str">
        <f t="shared" si="20"/>
        <v>Достаточный</v>
      </c>
      <c r="AA26" s="28"/>
      <c r="AB26" s="30">
        <f t="shared" ref="AB26:AB43" si="38">COUNTIF(AF26:AL26,AB$5)/7</f>
        <v>0</v>
      </c>
      <c r="AC26" s="30">
        <f t="shared" si="22"/>
        <v>0</v>
      </c>
      <c r="AD26" s="30">
        <f t="shared" si="23"/>
        <v>1</v>
      </c>
      <c r="AE26" s="28"/>
      <c r="AF26" s="25" t="str">
        <f t="shared" si="24"/>
        <v>Н</v>
      </c>
      <c r="AG26" s="25" t="str">
        <f t="shared" si="25"/>
        <v>Н</v>
      </c>
      <c r="AH26" s="25" t="str">
        <f t="shared" si="26"/>
        <v>Н</v>
      </c>
      <c r="AI26" s="25" t="str">
        <f t="shared" si="27"/>
        <v>Н</v>
      </c>
      <c r="AJ26" s="25" t="str">
        <f t="shared" si="28"/>
        <v>Н</v>
      </c>
      <c r="AK26" s="25" t="str">
        <f t="shared" si="29"/>
        <v>Н</v>
      </c>
      <c r="AL26" s="25" t="str">
        <f t="shared" si="30"/>
        <v>Н</v>
      </c>
      <c r="AM26" s="27" t="str">
        <f t="shared" si="31"/>
        <v>Низкий</v>
      </c>
      <c r="AN26" s="28"/>
      <c r="AO26" s="30">
        <f t="shared" si="32"/>
        <v>0</v>
      </c>
      <c r="AP26" s="30">
        <f t="shared" si="33"/>
        <v>0.8571428571428571</v>
      </c>
      <c r="AQ26" s="30">
        <f t="shared" si="34"/>
        <v>0.14285714285714285</v>
      </c>
      <c r="AR26" s="28"/>
      <c r="AS26" s="25" t="str">
        <f t="shared" si="2"/>
        <v>Н</v>
      </c>
      <c r="AT26" s="25" t="str">
        <f t="shared" si="3"/>
        <v>Д</v>
      </c>
      <c r="AU26" s="25" t="str">
        <f t="shared" si="4"/>
        <v>Д</v>
      </c>
      <c r="AV26" s="25" t="str">
        <f t="shared" si="5"/>
        <v>Д</v>
      </c>
      <c r="AW26" s="25" t="str">
        <f t="shared" si="6"/>
        <v>Д</v>
      </c>
      <c r="AX26" s="25" t="str">
        <f t="shared" si="7"/>
        <v>Д</v>
      </c>
      <c r="AY26" s="25" t="str">
        <f t="shared" si="8"/>
        <v>Д</v>
      </c>
      <c r="AZ26" s="27" t="str">
        <f t="shared" si="9"/>
        <v>Достаточный</v>
      </c>
      <c r="BA26" s="28"/>
      <c r="BB26" s="30">
        <f t="shared" si="35"/>
        <v>0</v>
      </c>
      <c r="BC26" s="30">
        <f t="shared" si="36"/>
        <v>1</v>
      </c>
      <c r="BD26" s="30">
        <f t="shared" si="37"/>
        <v>0</v>
      </c>
      <c r="BE26" s="28"/>
      <c r="BF26" s="25" t="str">
        <f t="shared" si="10"/>
        <v>Д</v>
      </c>
      <c r="BG26" s="25" t="str">
        <f t="shared" si="11"/>
        <v>Д</v>
      </c>
      <c r="BH26" s="25" t="str">
        <f t="shared" si="12"/>
        <v>Д</v>
      </c>
      <c r="BI26" s="25" t="str">
        <f t="shared" si="13"/>
        <v>Д</v>
      </c>
      <c r="BJ26" s="25" t="str">
        <f t="shared" si="14"/>
        <v>Д</v>
      </c>
      <c r="BK26" s="25" t="str">
        <f t="shared" si="15"/>
        <v>Д</v>
      </c>
      <c r="BL26" s="25" t="str">
        <f t="shared" si="16"/>
        <v>Д</v>
      </c>
      <c r="BM26" s="27" t="str">
        <f t="shared" si="17"/>
        <v>Достаточный</v>
      </c>
    </row>
    <row r="27" spans="1:65" ht="15.5" x14ac:dyDescent="0.35">
      <c r="A27" s="25">
        <v>21</v>
      </c>
      <c r="B27" s="18">
        <v>1321</v>
      </c>
      <c r="C27" s="18" t="s">
        <v>51</v>
      </c>
      <c r="D27" s="18" t="s">
        <v>51</v>
      </c>
      <c r="E27" s="18" t="s">
        <v>50</v>
      </c>
      <c r="F27" s="18" t="s">
        <v>51</v>
      </c>
      <c r="G27" s="18" t="s">
        <v>51</v>
      </c>
      <c r="H27" s="18" t="s">
        <v>50</v>
      </c>
      <c r="I27" s="18" t="s">
        <v>51</v>
      </c>
      <c r="J27" s="18" t="s">
        <v>51</v>
      </c>
      <c r="K27" s="18" t="s">
        <v>50</v>
      </c>
      <c r="L27" s="18" t="s">
        <v>51</v>
      </c>
      <c r="M27" s="18" t="s">
        <v>51</v>
      </c>
      <c r="N27" s="18" t="s">
        <v>50</v>
      </c>
      <c r="O27" s="18" t="s">
        <v>51</v>
      </c>
      <c r="P27" s="18" t="s">
        <v>51</v>
      </c>
      <c r="Q27" s="18" t="s">
        <v>50</v>
      </c>
      <c r="R27" s="18" t="s">
        <v>51</v>
      </c>
      <c r="S27" s="18" t="s">
        <v>51</v>
      </c>
      <c r="T27" s="18" t="s">
        <v>50</v>
      </c>
      <c r="U27" s="18" t="s">
        <v>51</v>
      </c>
      <c r="V27" s="18" t="s">
        <v>50</v>
      </c>
      <c r="W27" s="18" t="s">
        <v>50</v>
      </c>
      <c r="X27" s="31" t="str">
        <f t="shared" si="18"/>
        <v>Достаточный</v>
      </c>
      <c r="Y27" s="31" t="str">
        <f t="shared" si="19"/>
        <v>Достаточный</v>
      </c>
      <c r="Z27" s="31" t="str">
        <f t="shared" si="20"/>
        <v>Оптимальный</v>
      </c>
      <c r="AA27" s="28"/>
      <c r="AB27" s="30">
        <f t="shared" si="38"/>
        <v>0</v>
      </c>
      <c r="AC27" s="30">
        <f t="shared" si="22"/>
        <v>1</v>
      </c>
      <c r="AD27" s="30">
        <f t="shared" si="23"/>
        <v>0</v>
      </c>
      <c r="AE27" s="28"/>
      <c r="AF27" s="25" t="str">
        <f t="shared" si="24"/>
        <v>Д</v>
      </c>
      <c r="AG27" s="25" t="str">
        <f t="shared" si="25"/>
        <v>Д</v>
      </c>
      <c r="AH27" s="25" t="str">
        <f t="shared" si="26"/>
        <v>Д</v>
      </c>
      <c r="AI27" s="25" t="str">
        <f t="shared" si="27"/>
        <v>Д</v>
      </c>
      <c r="AJ27" s="25" t="str">
        <f t="shared" si="28"/>
        <v>Д</v>
      </c>
      <c r="AK27" s="25" t="str">
        <f t="shared" si="29"/>
        <v>Д</v>
      </c>
      <c r="AL27" s="25" t="str">
        <f t="shared" si="30"/>
        <v>Д</v>
      </c>
      <c r="AM27" s="27" t="str">
        <f t="shared" si="31"/>
        <v>Достаточный</v>
      </c>
      <c r="AN27" s="28"/>
      <c r="AO27" s="30">
        <f t="shared" si="32"/>
        <v>0.14285714285714285</v>
      </c>
      <c r="AP27" s="30">
        <f t="shared" si="33"/>
        <v>0.8571428571428571</v>
      </c>
      <c r="AQ27" s="30">
        <f t="shared" si="34"/>
        <v>0</v>
      </c>
      <c r="AR27" s="28"/>
      <c r="AS27" s="25" t="str">
        <f t="shared" si="2"/>
        <v>Д</v>
      </c>
      <c r="AT27" s="25" t="str">
        <f t="shared" si="3"/>
        <v>Д</v>
      </c>
      <c r="AU27" s="25" t="str">
        <f t="shared" si="4"/>
        <v>Д</v>
      </c>
      <c r="AV27" s="25" t="str">
        <f t="shared" si="5"/>
        <v>Д</v>
      </c>
      <c r="AW27" s="25" t="str">
        <f t="shared" si="6"/>
        <v>Д</v>
      </c>
      <c r="AX27" s="25" t="str">
        <f t="shared" si="7"/>
        <v>Д</v>
      </c>
      <c r="AY27" s="25" t="str">
        <f t="shared" si="8"/>
        <v>О</v>
      </c>
      <c r="AZ27" s="27" t="str">
        <f t="shared" si="9"/>
        <v>Достаточный</v>
      </c>
      <c r="BA27" s="28"/>
      <c r="BB27" s="30">
        <f t="shared" si="35"/>
        <v>1</v>
      </c>
      <c r="BC27" s="30">
        <f t="shared" si="36"/>
        <v>0</v>
      </c>
      <c r="BD27" s="30">
        <f t="shared" si="37"/>
        <v>0</v>
      </c>
      <c r="BE27" s="28"/>
      <c r="BF27" s="25" t="str">
        <f t="shared" si="10"/>
        <v>О</v>
      </c>
      <c r="BG27" s="25" t="str">
        <f t="shared" si="11"/>
        <v>О</v>
      </c>
      <c r="BH27" s="25" t="str">
        <f t="shared" si="12"/>
        <v>О</v>
      </c>
      <c r="BI27" s="25" t="str">
        <f t="shared" si="13"/>
        <v>О</v>
      </c>
      <c r="BJ27" s="25" t="str">
        <f t="shared" si="14"/>
        <v>О</v>
      </c>
      <c r="BK27" s="25" t="str">
        <f t="shared" si="15"/>
        <v>О</v>
      </c>
      <c r="BL27" s="25" t="str">
        <f t="shared" si="16"/>
        <v>О</v>
      </c>
      <c r="BM27" s="27" t="str">
        <f t="shared" si="17"/>
        <v>Оптимальный</v>
      </c>
    </row>
    <row r="28" spans="1:65" ht="15.5" x14ac:dyDescent="0.35">
      <c r="A28" s="25">
        <v>22</v>
      </c>
      <c r="B28" s="18">
        <v>1322</v>
      </c>
      <c r="C28" s="18" t="s">
        <v>51</v>
      </c>
      <c r="D28" s="18" t="s">
        <v>51</v>
      </c>
      <c r="E28" s="18" t="s">
        <v>50</v>
      </c>
      <c r="F28" s="18" t="s">
        <v>51</v>
      </c>
      <c r="G28" s="18" t="s">
        <v>51</v>
      </c>
      <c r="H28" s="18" t="s">
        <v>50</v>
      </c>
      <c r="I28" s="18" t="s">
        <v>51</v>
      </c>
      <c r="J28" s="18" t="s">
        <v>51</v>
      </c>
      <c r="K28" s="18" t="s">
        <v>50</v>
      </c>
      <c r="L28" s="18" t="s">
        <v>51</v>
      </c>
      <c r="M28" s="18" t="s">
        <v>51</v>
      </c>
      <c r="N28" s="18" t="s">
        <v>50</v>
      </c>
      <c r="O28" s="18" t="s">
        <v>51</v>
      </c>
      <c r="P28" s="18" t="s">
        <v>51</v>
      </c>
      <c r="Q28" s="18" t="s">
        <v>50</v>
      </c>
      <c r="R28" s="18" t="s">
        <v>51</v>
      </c>
      <c r="S28" s="18" t="s">
        <v>51</v>
      </c>
      <c r="T28" s="18" t="s">
        <v>50</v>
      </c>
      <c r="U28" s="18" t="s">
        <v>51</v>
      </c>
      <c r="V28" s="18" t="s">
        <v>51</v>
      </c>
      <c r="W28" s="18" t="s">
        <v>50</v>
      </c>
      <c r="X28" s="31" t="str">
        <f t="shared" si="18"/>
        <v>Достаточный</v>
      </c>
      <c r="Y28" s="31" t="str">
        <f t="shared" si="19"/>
        <v>Достаточный</v>
      </c>
      <c r="Z28" s="31" t="str">
        <f t="shared" si="20"/>
        <v>Оптимальный</v>
      </c>
      <c r="AA28" s="28"/>
      <c r="AB28" s="30">
        <f t="shared" si="38"/>
        <v>0</v>
      </c>
      <c r="AC28" s="30">
        <f t="shared" si="22"/>
        <v>1</v>
      </c>
      <c r="AD28" s="30">
        <f t="shared" si="23"/>
        <v>0</v>
      </c>
      <c r="AE28" s="28"/>
      <c r="AF28" s="25" t="str">
        <f t="shared" si="24"/>
        <v>Д</v>
      </c>
      <c r="AG28" s="25" t="str">
        <f t="shared" si="25"/>
        <v>Д</v>
      </c>
      <c r="AH28" s="25" t="str">
        <f t="shared" si="26"/>
        <v>Д</v>
      </c>
      <c r="AI28" s="25" t="str">
        <f t="shared" si="27"/>
        <v>Д</v>
      </c>
      <c r="AJ28" s="25" t="str">
        <f t="shared" si="28"/>
        <v>Д</v>
      </c>
      <c r="AK28" s="25" t="str">
        <f t="shared" si="29"/>
        <v>Д</v>
      </c>
      <c r="AL28" s="25" t="str">
        <f t="shared" si="30"/>
        <v>Д</v>
      </c>
      <c r="AM28" s="27" t="str">
        <f t="shared" si="31"/>
        <v>Достаточный</v>
      </c>
      <c r="AN28" s="28"/>
      <c r="AO28" s="30">
        <f t="shared" si="32"/>
        <v>0</v>
      </c>
      <c r="AP28" s="30">
        <f t="shared" si="33"/>
        <v>1</v>
      </c>
      <c r="AQ28" s="30">
        <f t="shared" si="34"/>
        <v>0</v>
      </c>
      <c r="AR28" s="28"/>
      <c r="AS28" s="25" t="str">
        <f t="shared" si="2"/>
        <v>Д</v>
      </c>
      <c r="AT28" s="25" t="str">
        <f t="shared" si="3"/>
        <v>Д</v>
      </c>
      <c r="AU28" s="25" t="str">
        <f t="shared" si="4"/>
        <v>Д</v>
      </c>
      <c r="AV28" s="25" t="str">
        <f t="shared" si="5"/>
        <v>Д</v>
      </c>
      <c r="AW28" s="25" t="str">
        <f t="shared" si="6"/>
        <v>Д</v>
      </c>
      <c r="AX28" s="25" t="str">
        <f t="shared" si="7"/>
        <v>Д</v>
      </c>
      <c r="AY28" s="25" t="str">
        <f t="shared" si="8"/>
        <v>Д</v>
      </c>
      <c r="AZ28" s="27" t="str">
        <f t="shared" si="9"/>
        <v>Достаточный</v>
      </c>
      <c r="BA28" s="28"/>
      <c r="BB28" s="30">
        <f t="shared" si="35"/>
        <v>1</v>
      </c>
      <c r="BC28" s="30">
        <f t="shared" si="36"/>
        <v>0</v>
      </c>
      <c r="BD28" s="30">
        <f t="shared" si="37"/>
        <v>0</v>
      </c>
      <c r="BE28" s="28"/>
      <c r="BF28" s="25" t="str">
        <f t="shared" si="10"/>
        <v>О</v>
      </c>
      <c r="BG28" s="25" t="str">
        <f t="shared" si="11"/>
        <v>О</v>
      </c>
      <c r="BH28" s="25" t="str">
        <f t="shared" si="12"/>
        <v>О</v>
      </c>
      <c r="BI28" s="25" t="str">
        <f t="shared" si="13"/>
        <v>О</v>
      </c>
      <c r="BJ28" s="25" t="str">
        <f t="shared" si="14"/>
        <v>О</v>
      </c>
      <c r="BK28" s="25" t="str">
        <f t="shared" si="15"/>
        <v>О</v>
      </c>
      <c r="BL28" s="25" t="str">
        <f t="shared" si="16"/>
        <v>О</v>
      </c>
      <c r="BM28" s="27" t="str">
        <f t="shared" si="17"/>
        <v>Оптимальный</v>
      </c>
    </row>
    <row r="29" spans="1:65" ht="15.5" x14ac:dyDescent="0.35">
      <c r="A29" s="25">
        <v>23</v>
      </c>
      <c r="B29" s="18">
        <v>1323</v>
      </c>
      <c r="C29" s="18" t="s">
        <v>51</v>
      </c>
      <c r="D29" s="18" t="s">
        <v>51</v>
      </c>
      <c r="E29" s="18" t="s">
        <v>50</v>
      </c>
      <c r="F29" s="18" t="s">
        <v>51</v>
      </c>
      <c r="G29" s="18" t="s">
        <v>51</v>
      </c>
      <c r="H29" s="18" t="s">
        <v>50</v>
      </c>
      <c r="I29" s="18" t="s">
        <v>51</v>
      </c>
      <c r="J29" s="18" t="s">
        <v>51</v>
      </c>
      <c r="K29" s="18" t="s">
        <v>50</v>
      </c>
      <c r="L29" s="18" t="s">
        <v>51</v>
      </c>
      <c r="M29" s="18" t="s">
        <v>51</v>
      </c>
      <c r="N29" s="18" t="s">
        <v>50</v>
      </c>
      <c r="O29" s="18" t="s">
        <v>51</v>
      </c>
      <c r="P29" s="18" t="s">
        <v>51</v>
      </c>
      <c r="Q29" s="18" t="s">
        <v>50</v>
      </c>
      <c r="R29" s="18" t="s">
        <v>51</v>
      </c>
      <c r="S29" s="18" t="s">
        <v>51</v>
      </c>
      <c r="T29" s="18" t="s">
        <v>51</v>
      </c>
      <c r="U29" s="18" t="s">
        <v>51</v>
      </c>
      <c r="V29" s="18" t="s">
        <v>51</v>
      </c>
      <c r="W29" s="18" t="s">
        <v>50</v>
      </c>
      <c r="X29" s="31" t="str">
        <f t="shared" si="18"/>
        <v>Достаточный</v>
      </c>
      <c r="Y29" s="31" t="str">
        <f t="shared" si="19"/>
        <v>Достаточный</v>
      </c>
      <c r="Z29" s="31" t="str">
        <f t="shared" si="20"/>
        <v>Оптимальный</v>
      </c>
      <c r="AA29" s="28"/>
      <c r="AB29" s="30">
        <f t="shared" si="38"/>
        <v>0</v>
      </c>
      <c r="AC29" s="30">
        <f t="shared" si="22"/>
        <v>1</v>
      </c>
      <c r="AD29" s="30">
        <f t="shared" si="23"/>
        <v>0</v>
      </c>
      <c r="AE29" s="28"/>
      <c r="AF29" s="25" t="str">
        <f t="shared" si="24"/>
        <v>Д</v>
      </c>
      <c r="AG29" s="25" t="str">
        <f t="shared" si="25"/>
        <v>Д</v>
      </c>
      <c r="AH29" s="25" t="str">
        <f t="shared" si="26"/>
        <v>Д</v>
      </c>
      <c r="AI29" s="25" t="str">
        <f t="shared" si="27"/>
        <v>Д</v>
      </c>
      <c r="AJ29" s="25" t="str">
        <f t="shared" si="28"/>
        <v>Д</v>
      </c>
      <c r="AK29" s="25" t="str">
        <f t="shared" si="29"/>
        <v>Д</v>
      </c>
      <c r="AL29" s="25" t="str">
        <f t="shared" si="30"/>
        <v>Д</v>
      </c>
      <c r="AM29" s="27" t="str">
        <f t="shared" si="31"/>
        <v>Достаточный</v>
      </c>
      <c r="AN29" s="28"/>
      <c r="AO29" s="30">
        <f t="shared" si="32"/>
        <v>0</v>
      </c>
      <c r="AP29" s="30">
        <f t="shared" si="33"/>
        <v>1</v>
      </c>
      <c r="AQ29" s="30">
        <f t="shared" si="34"/>
        <v>0</v>
      </c>
      <c r="AR29" s="28"/>
      <c r="AS29" s="25" t="str">
        <f t="shared" si="2"/>
        <v>Д</v>
      </c>
      <c r="AT29" s="25" t="str">
        <f t="shared" si="3"/>
        <v>Д</v>
      </c>
      <c r="AU29" s="25" t="str">
        <f t="shared" si="4"/>
        <v>Д</v>
      </c>
      <c r="AV29" s="25" t="str">
        <f t="shared" si="5"/>
        <v>Д</v>
      </c>
      <c r="AW29" s="25" t="str">
        <f t="shared" si="6"/>
        <v>Д</v>
      </c>
      <c r="AX29" s="25" t="str">
        <f t="shared" si="7"/>
        <v>Д</v>
      </c>
      <c r="AY29" s="25" t="str">
        <f t="shared" si="8"/>
        <v>Д</v>
      </c>
      <c r="AZ29" s="27" t="str">
        <f t="shared" si="9"/>
        <v>Достаточный</v>
      </c>
      <c r="BA29" s="28"/>
      <c r="BB29" s="30">
        <f t="shared" si="35"/>
        <v>0.8571428571428571</v>
      </c>
      <c r="BC29" s="30">
        <f t="shared" si="36"/>
        <v>0.14285714285714285</v>
      </c>
      <c r="BD29" s="30">
        <f t="shared" si="37"/>
        <v>0</v>
      </c>
      <c r="BE29" s="28"/>
      <c r="BF29" s="25" t="str">
        <f t="shared" si="10"/>
        <v>О</v>
      </c>
      <c r="BG29" s="25" t="str">
        <f t="shared" si="11"/>
        <v>О</v>
      </c>
      <c r="BH29" s="25" t="str">
        <f t="shared" si="12"/>
        <v>О</v>
      </c>
      <c r="BI29" s="25" t="str">
        <f t="shared" si="13"/>
        <v>О</v>
      </c>
      <c r="BJ29" s="25" t="str">
        <f t="shared" si="14"/>
        <v>О</v>
      </c>
      <c r="BK29" s="25" t="str">
        <f t="shared" si="15"/>
        <v>Д</v>
      </c>
      <c r="BL29" s="25" t="str">
        <f t="shared" si="16"/>
        <v>О</v>
      </c>
      <c r="BM29" s="27" t="str">
        <f t="shared" si="17"/>
        <v>Оптимальный</v>
      </c>
    </row>
    <row r="30" spans="1:65" ht="15.5" x14ac:dyDescent="0.35">
      <c r="A30" s="25">
        <v>24</v>
      </c>
      <c r="B30" s="18">
        <v>1324</v>
      </c>
      <c r="C30" s="18" t="s">
        <v>52</v>
      </c>
      <c r="D30" s="18" t="s">
        <v>52</v>
      </c>
      <c r="E30" s="18" t="s">
        <v>51</v>
      </c>
      <c r="F30" s="18" t="s">
        <v>52</v>
      </c>
      <c r="G30" s="18" t="s">
        <v>51</v>
      </c>
      <c r="H30" s="18" t="s">
        <v>51</v>
      </c>
      <c r="I30" s="18" t="s">
        <v>52</v>
      </c>
      <c r="J30" s="18" t="s">
        <v>52</v>
      </c>
      <c r="K30" s="18" t="s">
        <v>51</v>
      </c>
      <c r="L30" s="18" t="s">
        <v>52</v>
      </c>
      <c r="M30" s="18" t="s">
        <v>51</v>
      </c>
      <c r="N30" s="18" t="s">
        <v>51</v>
      </c>
      <c r="O30" s="18" t="s">
        <v>52</v>
      </c>
      <c r="P30" s="18" t="s">
        <v>51</v>
      </c>
      <c r="Q30" s="18" t="s">
        <v>50</v>
      </c>
      <c r="R30" s="18" t="s">
        <v>52</v>
      </c>
      <c r="S30" s="18" t="s">
        <v>51</v>
      </c>
      <c r="T30" s="18" t="s">
        <v>51</v>
      </c>
      <c r="U30" s="18" t="s">
        <v>52</v>
      </c>
      <c r="V30" s="18" t="s">
        <v>51</v>
      </c>
      <c r="W30" s="18" t="s">
        <v>51</v>
      </c>
      <c r="X30" s="31" t="str">
        <f t="shared" si="18"/>
        <v>Низкий</v>
      </c>
      <c r="Y30" s="31" t="str">
        <f t="shared" si="19"/>
        <v>Достаточный</v>
      </c>
      <c r="Z30" s="31" t="str">
        <f t="shared" si="20"/>
        <v>Достаточный</v>
      </c>
      <c r="AA30" s="28"/>
      <c r="AB30" s="30">
        <f t="shared" si="38"/>
        <v>0</v>
      </c>
      <c r="AC30" s="30">
        <f t="shared" si="22"/>
        <v>0</v>
      </c>
      <c r="AD30" s="30">
        <f t="shared" si="23"/>
        <v>1</v>
      </c>
      <c r="AE30" s="28"/>
      <c r="AF30" s="25" t="str">
        <f t="shared" si="24"/>
        <v>Н</v>
      </c>
      <c r="AG30" s="25" t="str">
        <f t="shared" si="25"/>
        <v>Н</v>
      </c>
      <c r="AH30" s="25" t="str">
        <f t="shared" si="26"/>
        <v>Н</v>
      </c>
      <c r="AI30" s="25" t="str">
        <f t="shared" si="27"/>
        <v>Н</v>
      </c>
      <c r="AJ30" s="25" t="str">
        <f t="shared" si="28"/>
        <v>Н</v>
      </c>
      <c r="AK30" s="25" t="str">
        <f t="shared" si="29"/>
        <v>Н</v>
      </c>
      <c r="AL30" s="25" t="str">
        <f t="shared" si="30"/>
        <v>Н</v>
      </c>
      <c r="AM30" s="27" t="str">
        <f t="shared" si="31"/>
        <v>Низкий</v>
      </c>
      <c r="AN30" s="28"/>
      <c r="AO30" s="30">
        <f t="shared" si="32"/>
        <v>0</v>
      </c>
      <c r="AP30" s="30">
        <f t="shared" si="33"/>
        <v>0.7142857142857143</v>
      </c>
      <c r="AQ30" s="30">
        <f t="shared" si="34"/>
        <v>0.2857142857142857</v>
      </c>
      <c r="AR30" s="28"/>
      <c r="AS30" s="25" t="str">
        <f t="shared" si="2"/>
        <v>Н</v>
      </c>
      <c r="AT30" s="25" t="str">
        <f t="shared" si="3"/>
        <v>Д</v>
      </c>
      <c r="AU30" s="25" t="str">
        <f t="shared" si="4"/>
        <v>Н</v>
      </c>
      <c r="AV30" s="25" t="str">
        <f t="shared" si="5"/>
        <v>Д</v>
      </c>
      <c r="AW30" s="25" t="str">
        <f t="shared" si="6"/>
        <v>Д</v>
      </c>
      <c r="AX30" s="25" t="str">
        <f t="shared" si="7"/>
        <v>Д</v>
      </c>
      <c r="AY30" s="25" t="str">
        <f t="shared" si="8"/>
        <v>Д</v>
      </c>
      <c r="AZ30" s="27" t="str">
        <f t="shared" si="9"/>
        <v>Достаточный</v>
      </c>
      <c r="BA30" s="28"/>
      <c r="BB30" s="30">
        <f t="shared" si="35"/>
        <v>0.14285714285714285</v>
      </c>
      <c r="BC30" s="30">
        <f t="shared" si="36"/>
        <v>0.8571428571428571</v>
      </c>
      <c r="BD30" s="30">
        <f t="shared" si="37"/>
        <v>0</v>
      </c>
      <c r="BE30" s="28"/>
      <c r="BF30" s="25" t="str">
        <f t="shared" si="10"/>
        <v>Д</v>
      </c>
      <c r="BG30" s="25" t="str">
        <f t="shared" si="11"/>
        <v>Д</v>
      </c>
      <c r="BH30" s="25" t="str">
        <f t="shared" si="12"/>
        <v>Д</v>
      </c>
      <c r="BI30" s="25" t="str">
        <f t="shared" si="13"/>
        <v>Д</v>
      </c>
      <c r="BJ30" s="25" t="str">
        <f t="shared" si="14"/>
        <v>О</v>
      </c>
      <c r="BK30" s="25" t="str">
        <f t="shared" si="15"/>
        <v>Д</v>
      </c>
      <c r="BL30" s="25" t="str">
        <f t="shared" si="16"/>
        <v>Д</v>
      </c>
      <c r="BM30" s="27" t="str">
        <f t="shared" si="17"/>
        <v>Достаточный</v>
      </c>
    </row>
    <row r="31" spans="1:65" ht="18" customHeight="1" x14ac:dyDescent="0.35">
      <c r="A31" s="25">
        <v>25</v>
      </c>
      <c r="B31" s="18">
        <v>1325</v>
      </c>
      <c r="C31" s="18" t="s">
        <v>51</v>
      </c>
      <c r="D31" s="18" t="s">
        <v>51</v>
      </c>
      <c r="E31" s="18" t="s">
        <v>50</v>
      </c>
      <c r="F31" s="18" t="s">
        <v>51</v>
      </c>
      <c r="G31" s="18" t="s">
        <v>51</v>
      </c>
      <c r="H31" s="18" t="s">
        <v>50</v>
      </c>
      <c r="I31" s="18" t="s">
        <v>51</v>
      </c>
      <c r="J31" s="18" t="s">
        <v>51</v>
      </c>
      <c r="K31" s="18" t="s">
        <v>50</v>
      </c>
      <c r="L31" s="18" t="s">
        <v>51</v>
      </c>
      <c r="M31" s="18" t="s">
        <v>51</v>
      </c>
      <c r="N31" s="18" t="s">
        <v>50</v>
      </c>
      <c r="O31" s="18" t="s">
        <v>51</v>
      </c>
      <c r="P31" s="18" t="s">
        <v>51</v>
      </c>
      <c r="Q31" s="18" t="s">
        <v>50</v>
      </c>
      <c r="R31" s="18" t="s">
        <v>51</v>
      </c>
      <c r="S31" s="18" t="s">
        <v>51</v>
      </c>
      <c r="T31" s="18" t="s">
        <v>50</v>
      </c>
      <c r="U31" s="18" t="s">
        <v>51</v>
      </c>
      <c r="V31" s="18" t="s">
        <v>51</v>
      </c>
      <c r="W31" s="18" t="s">
        <v>50</v>
      </c>
      <c r="X31" s="31" t="str">
        <f t="shared" si="18"/>
        <v>Достаточный</v>
      </c>
      <c r="Y31" s="31" t="str">
        <f t="shared" si="19"/>
        <v>Достаточный</v>
      </c>
      <c r="Z31" s="31" t="str">
        <f t="shared" si="20"/>
        <v>Оптимальный</v>
      </c>
      <c r="AA31" s="28"/>
      <c r="AB31" s="30">
        <f t="shared" si="38"/>
        <v>0</v>
      </c>
      <c r="AC31" s="30">
        <f t="shared" si="22"/>
        <v>1</v>
      </c>
      <c r="AD31" s="30">
        <f t="shared" si="23"/>
        <v>0</v>
      </c>
      <c r="AE31" s="28"/>
      <c r="AF31" s="25" t="str">
        <f t="shared" si="24"/>
        <v>Д</v>
      </c>
      <c r="AG31" s="25" t="str">
        <f t="shared" si="25"/>
        <v>Д</v>
      </c>
      <c r="AH31" s="25" t="str">
        <f t="shared" si="26"/>
        <v>Д</v>
      </c>
      <c r="AI31" s="25" t="str">
        <f t="shared" si="27"/>
        <v>Д</v>
      </c>
      <c r="AJ31" s="25" t="str">
        <f t="shared" si="28"/>
        <v>Д</v>
      </c>
      <c r="AK31" s="25" t="str">
        <f t="shared" si="29"/>
        <v>Д</v>
      </c>
      <c r="AL31" s="25" t="str">
        <f t="shared" si="30"/>
        <v>Д</v>
      </c>
      <c r="AM31" s="27" t="str">
        <f t="shared" si="31"/>
        <v>Достаточный</v>
      </c>
      <c r="AN31" s="28"/>
      <c r="AO31" s="30">
        <f t="shared" si="32"/>
        <v>0</v>
      </c>
      <c r="AP31" s="30">
        <f t="shared" si="33"/>
        <v>1</v>
      </c>
      <c r="AQ31" s="30">
        <f t="shared" si="34"/>
        <v>0</v>
      </c>
      <c r="AR31" s="28"/>
      <c r="AS31" s="25" t="str">
        <f t="shared" si="2"/>
        <v>Д</v>
      </c>
      <c r="AT31" s="25" t="str">
        <f t="shared" si="3"/>
        <v>Д</v>
      </c>
      <c r="AU31" s="25" t="str">
        <f t="shared" si="4"/>
        <v>Д</v>
      </c>
      <c r="AV31" s="25" t="str">
        <f t="shared" si="5"/>
        <v>Д</v>
      </c>
      <c r="AW31" s="25" t="str">
        <f t="shared" si="6"/>
        <v>Д</v>
      </c>
      <c r="AX31" s="25" t="str">
        <f t="shared" si="7"/>
        <v>Д</v>
      </c>
      <c r="AY31" s="25" t="str">
        <f t="shared" si="8"/>
        <v>Д</v>
      </c>
      <c r="AZ31" s="27" t="str">
        <f t="shared" si="9"/>
        <v>Достаточный</v>
      </c>
      <c r="BA31" s="28"/>
      <c r="BB31" s="30">
        <f t="shared" si="35"/>
        <v>1</v>
      </c>
      <c r="BC31" s="30">
        <f>COUNTIF(BF31:BL31,BC$5)/7</f>
        <v>0</v>
      </c>
      <c r="BD31" s="30">
        <f t="shared" si="37"/>
        <v>0</v>
      </c>
      <c r="BE31" s="28"/>
      <c r="BF31" s="25" t="str">
        <f t="shared" si="10"/>
        <v>О</v>
      </c>
      <c r="BG31" s="25" t="str">
        <f t="shared" si="11"/>
        <v>О</v>
      </c>
      <c r="BH31" s="25" t="str">
        <f t="shared" si="12"/>
        <v>О</v>
      </c>
      <c r="BI31" s="25" t="str">
        <f t="shared" si="13"/>
        <v>О</v>
      </c>
      <c r="BJ31" s="25" t="str">
        <f t="shared" si="14"/>
        <v>О</v>
      </c>
      <c r="BK31" s="25" t="str">
        <f t="shared" si="15"/>
        <v>О</v>
      </c>
      <c r="BL31" s="25" t="str">
        <f t="shared" si="16"/>
        <v>О</v>
      </c>
      <c r="BM31" s="27" t="str">
        <f t="shared" si="17"/>
        <v>Оптимальный</v>
      </c>
    </row>
    <row r="32" spans="1:65" ht="15.5" x14ac:dyDescent="0.35">
      <c r="A32" s="25">
        <v>26</v>
      </c>
      <c r="B32" s="18">
        <v>1326</v>
      </c>
      <c r="C32" s="18" t="s">
        <v>52</v>
      </c>
      <c r="D32" s="18" t="s">
        <v>52</v>
      </c>
      <c r="E32" s="18" t="s">
        <v>51</v>
      </c>
      <c r="F32" s="18" t="s">
        <v>52</v>
      </c>
      <c r="G32" s="18" t="s">
        <v>51</v>
      </c>
      <c r="H32" s="18" t="s">
        <v>50</v>
      </c>
      <c r="I32" s="18" t="s">
        <v>52</v>
      </c>
      <c r="J32" s="18" t="s">
        <v>52</v>
      </c>
      <c r="K32" s="18" t="s">
        <v>51</v>
      </c>
      <c r="L32" s="18" t="s">
        <v>52</v>
      </c>
      <c r="M32" s="18" t="s">
        <v>52</v>
      </c>
      <c r="N32" s="18" t="s">
        <v>51</v>
      </c>
      <c r="O32" s="18" t="s">
        <v>52</v>
      </c>
      <c r="P32" s="18" t="s">
        <v>52</v>
      </c>
      <c r="Q32" s="18" t="s">
        <v>51</v>
      </c>
      <c r="R32" s="18" t="s">
        <v>52</v>
      </c>
      <c r="S32" s="18" t="s">
        <v>52</v>
      </c>
      <c r="T32" s="18" t="s">
        <v>51</v>
      </c>
      <c r="U32" s="18" t="s">
        <v>52</v>
      </c>
      <c r="V32" s="18" t="s">
        <v>51</v>
      </c>
      <c r="W32" s="18" t="s">
        <v>51</v>
      </c>
      <c r="X32" s="31" t="str">
        <f t="shared" si="18"/>
        <v>Низкий</v>
      </c>
      <c r="Y32" s="31" t="str">
        <f t="shared" si="19"/>
        <v>Низкий</v>
      </c>
      <c r="Z32" s="31" t="str">
        <f t="shared" si="20"/>
        <v>Достаточный</v>
      </c>
      <c r="AA32" s="28"/>
      <c r="AB32" s="30">
        <f t="shared" si="38"/>
        <v>0</v>
      </c>
      <c r="AC32" s="30">
        <f t="shared" si="22"/>
        <v>0</v>
      </c>
      <c r="AD32" s="30">
        <f t="shared" si="23"/>
        <v>1</v>
      </c>
      <c r="AE32" s="28"/>
      <c r="AF32" s="25" t="str">
        <f t="shared" si="24"/>
        <v>Н</v>
      </c>
      <c r="AG32" s="25" t="str">
        <f t="shared" si="25"/>
        <v>Н</v>
      </c>
      <c r="AH32" s="25" t="str">
        <f t="shared" si="26"/>
        <v>Н</v>
      </c>
      <c r="AI32" s="25" t="str">
        <f t="shared" si="27"/>
        <v>Н</v>
      </c>
      <c r="AJ32" s="25" t="str">
        <f t="shared" si="28"/>
        <v>Н</v>
      </c>
      <c r="AK32" s="25" t="str">
        <f t="shared" si="29"/>
        <v>Н</v>
      </c>
      <c r="AL32" s="25" t="str">
        <f t="shared" si="30"/>
        <v>Н</v>
      </c>
      <c r="AM32" s="27" t="str">
        <f t="shared" si="31"/>
        <v>Низкий</v>
      </c>
      <c r="AN32" s="28"/>
      <c r="AO32" s="30">
        <f t="shared" si="32"/>
        <v>0</v>
      </c>
      <c r="AP32" s="30">
        <f t="shared" si="33"/>
        <v>0.2857142857142857</v>
      </c>
      <c r="AQ32" s="30">
        <f t="shared" si="34"/>
        <v>0.7142857142857143</v>
      </c>
      <c r="AR32" s="28"/>
      <c r="AS32" s="25" t="str">
        <f t="shared" si="2"/>
        <v>Н</v>
      </c>
      <c r="AT32" s="25" t="str">
        <f t="shared" si="3"/>
        <v>Д</v>
      </c>
      <c r="AU32" s="25" t="str">
        <f t="shared" si="4"/>
        <v>Н</v>
      </c>
      <c r="AV32" s="25" t="str">
        <f t="shared" si="5"/>
        <v>Н</v>
      </c>
      <c r="AW32" s="25" t="str">
        <f t="shared" si="6"/>
        <v>Н</v>
      </c>
      <c r="AX32" s="25" t="str">
        <f t="shared" si="7"/>
        <v>Н</v>
      </c>
      <c r="AY32" s="25" t="str">
        <f t="shared" si="8"/>
        <v>Д</v>
      </c>
      <c r="AZ32" s="27" t="str">
        <f t="shared" si="9"/>
        <v>Низкий</v>
      </c>
      <c r="BA32" s="28"/>
      <c r="BB32" s="30">
        <f t="shared" si="35"/>
        <v>0.14285714285714285</v>
      </c>
      <c r="BC32" s="30">
        <f t="shared" si="36"/>
        <v>0.8571428571428571</v>
      </c>
      <c r="BD32" s="30">
        <f t="shared" si="37"/>
        <v>0</v>
      </c>
      <c r="BE32" s="28"/>
      <c r="BF32" s="25" t="str">
        <f t="shared" si="10"/>
        <v>Д</v>
      </c>
      <c r="BG32" s="25" t="str">
        <f t="shared" si="11"/>
        <v>О</v>
      </c>
      <c r="BH32" s="25" t="str">
        <f t="shared" si="12"/>
        <v>Д</v>
      </c>
      <c r="BI32" s="25" t="str">
        <f t="shared" si="13"/>
        <v>Д</v>
      </c>
      <c r="BJ32" s="25" t="str">
        <f t="shared" si="14"/>
        <v>Д</v>
      </c>
      <c r="BK32" s="25" t="str">
        <f t="shared" si="15"/>
        <v>Д</v>
      </c>
      <c r="BL32" s="25" t="str">
        <f t="shared" si="16"/>
        <v>Д</v>
      </c>
      <c r="BM32" s="27" t="str">
        <f t="shared" si="17"/>
        <v>Достаточный</v>
      </c>
    </row>
    <row r="33" spans="1:65" ht="15.5" x14ac:dyDescent="0.35">
      <c r="A33" s="25">
        <v>27</v>
      </c>
      <c r="B33" s="18">
        <v>1327</v>
      </c>
      <c r="C33" s="18" t="s">
        <v>52</v>
      </c>
      <c r="D33" s="18" t="s">
        <v>52</v>
      </c>
      <c r="E33" s="18" t="s">
        <v>51</v>
      </c>
      <c r="F33" s="18" t="s">
        <v>52</v>
      </c>
      <c r="G33" s="18" t="s">
        <v>51</v>
      </c>
      <c r="H33" s="18" t="s">
        <v>50</v>
      </c>
      <c r="I33" s="18" t="s">
        <v>52</v>
      </c>
      <c r="J33" s="18" t="s">
        <v>52</v>
      </c>
      <c r="K33" s="18" t="s">
        <v>51</v>
      </c>
      <c r="L33" s="18" t="s">
        <v>52</v>
      </c>
      <c r="M33" s="18" t="s">
        <v>51</v>
      </c>
      <c r="N33" s="18" t="s">
        <v>51</v>
      </c>
      <c r="O33" s="18" t="s">
        <v>52</v>
      </c>
      <c r="P33" s="18" t="s">
        <v>52</v>
      </c>
      <c r="Q33" s="18" t="s">
        <v>51</v>
      </c>
      <c r="R33" s="18" t="s">
        <v>52</v>
      </c>
      <c r="S33" s="18" t="s">
        <v>52</v>
      </c>
      <c r="T33" s="18" t="s">
        <v>51</v>
      </c>
      <c r="U33" s="18" t="s">
        <v>52</v>
      </c>
      <c r="V33" s="18" t="s">
        <v>52</v>
      </c>
      <c r="W33" s="18" t="s">
        <v>51</v>
      </c>
      <c r="X33" s="31" t="str">
        <f t="shared" si="18"/>
        <v>Низкий</v>
      </c>
      <c r="Y33" s="31" t="str">
        <f t="shared" si="19"/>
        <v>Низкий</v>
      </c>
      <c r="Z33" s="31" t="str">
        <f t="shared" si="20"/>
        <v>Достаточный</v>
      </c>
      <c r="AA33" s="28"/>
      <c r="AB33" s="30">
        <f t="shared" si="38"/>
        <v>0</v>
      </c>
      <c r="AC33" s="30">
        <f t="shared" si="22"/>
        <v>0</v>
      </c>
      <c r="AD33" s="30">
        <f t="shared" si="23"/>
        <v>1</v>
      </c>
      <c r="AE33" s="28"/>
      <c r="AF33" s="25" t="str">
        <f t="shared" si="24"/>
        <v>Н</v>
      </c>
      <c r="AG33" s="25" t="str">
        <f t="shared" si="25"/>
        <v>Н</v>
      </c>
      <c r="AH33" s="25" t="str">
        <f t="shared" si="26"/>
        <v>Н</v>
      </c>
      <c r="AI33" s="25" t="str">
        <f t="shared" si="27"/>
        <v>Н</v>
      </c>
      <c r="AJ33" s="25" t="str">
        <f t="shared" si="28"/>
        <v>Н</v>
      </c>
      <c r="AK33" s="25" t="str">
        <f t="shared" si="29"/>
        <v>Н</v>
      </c>
      <c r="AL33" s="25" t="str">
        <f t="shared" si="30"/>
        <v>Н</v>
      </c>
      <c r="AM33" s="27" t="str">
        <f t="shared" si="31"/>
        <v>Низкий</v>
      </c>
      <c r="AN33" s="28"/>
      <c r="AO33" s="30">
        <f t="shared" si="32"/>
        <v>0</v>
      </c>
      <c r="AP33" s="30">
        <f t="shared" si="33"/>
        <v>0.2857142857142857</v>
      </c>
      <c r="AQ33" s="30">
        <f t="shared" si="34"/>
        <v>0.7142857142857143</v>
      </c>
      <c r="AR33" s="28"/>
      <c r="AS33" s="25" t="str">
        <f t="shared" si="2"/>
        <v>Н</v>
      </c>
      <c r="AT33" s="25" t="str">
        <f t="shared" si="3"/>
        <v>Д</v>
      </c>
      <c r="AU33" s="25" t="str">
        <f t="shared" si="4"/>
        <v>Н</v>
      </c>
      <c r="AV33" s="25" t="str">
        <f t="shared" si="5"/>
        <v>Д</v>
      </c>
      <c r="AW33" s="25" t="str">
        <f t="shared" si="6"/>
        <v>Н</v>
      </c>
      <c r="AX33" s="25" t="str">
        <f t="shared" si="7"/>
        <v>Н</v>
      </c>
      <c r="AY33" s="25" t="str">
        <f t="shared" si="8"/>
        <v>Н</v>
      </c>
      <c r="AZ33" s="27" t="str">
        <f t="shared" si="9"/>
        <v>Низкий</v>
      </c>
      <c r="BA33" s="28"/>
      <c r="BB33" s="30">
        <f t="shared" si="35"/>
        <v>0.14285714285714285</v>
      </c>
      <c r="BC33" s="30">
        <f t="shared" si="36"/>
        <v>0.8571428571428571</v>
      </c>
      <c r="BD33" s="30">
        <f t="shared" si="37"/>
        <v>0</v>
      </c>
      <c r="BE33" s="28"/>
      <c r="BF33" s="25" t="str">
        <f t="shared" si="10"/>
        <v>Д</v>
      </c>
      <c r="BG33" s="25" t="str">
        <f t="shared" si="11"/>
        <v>О</v>
      </c>
      <c r="BH33" s="25" t="str">
        <f t="shared" si="12"/>
        <v>Д</v>
      </c>
      <c r="BI33" s="25" t="str">
        <f t="shared" si="13"/>
        <v>Д</v>
      </c>
      <c r="BJ33" s="25" t="str">
        <f t="shared" si="14"/>
        <v>Д</v>
      </c>
      <c r="BK33" s="25" t="str">
        <f t="shared" si="15"/>
        <v>Д</v>
      </c>
      <c r="BL33" s="25" t="str">
        <f t="shared" si="16"/>
        <v>Д</v>
      </c>
      <c r="BM33" s="27" t="str">
        <f t="shared" si="17"/>
        <v>Достаточный</v>
      </c>
    </row>
    <row r="34" spans="1:65" ht="15.5" x14ac:dyDescent="0.35">
      <c r="A34" s="25">
        <v>28</v>
      </c>
      <c r="B34" s="18">
        <v>1328</v>
      </c>
      <c r="C34" s="18" t="s">
        <v>52</v>
      </c>
      <c r="D34" s="18" t="s">
        <v>52</v>
      </c>
      <c r="E34" s="18" t="s">
        <v>51</v>
      </c>
      <c r="F34" s="18" t="s">
        <v>52</v>
      </c>
      <c r="G34" s="18" t="s">
        <v>51</v>
      </c>
      <c r="H34" s="18" t="s">
        <v>51</v>
      </c>
      <c r="I34" s="18" t="s">
        <v>52</v>
      </c>
      <c r="J34" s="18" t="s">
        <v>51</v>
      </c>
      <c r="K34" s="18" t="s">
        <v>51</v>
      </c>
      <c r="L34" s="18" t="s">
        <v>52</v>
      </c>
      <c r="M34" s="18" t="s">
        <v>51</v>
      </c>
      <c r="N34" s="18" t="s">
        <v>51</v>
      </c>
      <c r="O34" s="18" t="s">
        <v>52</v>
      </c>
      <c r="P34" s="18" t="s">
        <v>52</v>
      </c>
      <c r="Q34" s="18" t="s">
        <v>51</v>
      </c>
      <c r="R34" s="18" t="s">
        <v>52</v>
      </c>
      <c r="S34" s="18" t="s">
        <v>52</v>
      </c>
      <c r="T34" s="18" t="s">
        <v>51</v>
      </c>
      <c r="U34" s="18" t="s">
        <v>52</v>
      </c>
      <c r="V34" s="18" t="s">
        <v>52</v>
      </c>
      <c r="W34" s="18" t="s">
        <v>51</v>
      </c>
      <c r="X34" s="31" t="str">
        <f t="shared" si="18"/>
        <v>Низкий</v>
      </c>
      <c r="Y34" s="31" t="str">
        <f t="shared" si="19"/>
        <v>Низкий</v>
      </c>
      <c r="Z34" s="31" t="str">
        <f t="shared" si="20"/>
        <v>Достаточный</v>
      </c>
      <c r="AA34" s="28"/>
      <c r="AB34" s="30">
        <f t="shared" si="38"/>
        <v>0</v>
      </c>
      <c r="AC34" s="30">
        <f t="shared" si="22"/>
        <v>0</v>
      </c>
      <c r="AD34" s="30">
        <f t="shared" si="23"/>
        <v>1</v>
      </c>
      <c r="AE34" s="28"/>
      <c r="AF34" s="25" t="str">
        <f t="shared" si="24"/>
        <v>Н</v>
      </c>
      <c r="AG34" s="25" t="str">
        <f t="shared" si="25"/>
        <v>Н</v>
      </c>
      <c r="AH34" s="25" t="str">
        <f t="shared" si="26"/>
        <v>Н</v>
      </c>
      <c r="AI34" s="25" t="str">
        <f t="shared" si="27"/>
        <v>Н</v>
      </c>
      <c r="AJ34" s="25" t="str">
        <f t="shared" si="28"/>
        <v>Н</v>
      </c>
      <c r="AK34" s="25" t="str">
        <f t="shared" si="29"/>
        <v>Н</v>
      </c>
      <c r="AL34" s="25" t="str">
        <f t="shared" si="30"/>
        <v>Н</v>
      </c>
      <c r="AM34" s="27" t="str">
        <f t="shared" si="31"/>
        <v>Низкий</v>
      </c>
      <c r="AN34" s="28"/>
      <c r="AO34" s="30">
        <f t="shared" si="32"/>
        <v>0</v>
      </c>
      <c r="AP34" s="30">
        <f t="shared" si="33"/>
        <v>0.42857142857142855</v>
      </c>
      <c r="AQ34" s="30">
        <f t="shared" si="34"/>
        <v>0.5714285714285714</v>
      </c>
      <c r="AR34" s="28"/>
      <c r="AS34" s="25" t="str">
        <f t="shared" si="2"/>
        <v>Н</v>
      </c>
      <c r="AT34" s="25" t="str">
        <f t="shared" si="3"/>
        <v>Д</v>
      </c>
      <c r="AU34" s="25" t="str">
        <f t="shared" si="4"/>
        <v>Д</v>
      </c>
      <c r="AV34" s="25" t="str">
        <f t="shared" si="5"/>
        <v>Д</v>
      </c>
      <c r="AW34" s="25" t="str">
        <f t="shared" si="6"/>
        <v>Н</v>
      </c>
      <c r="AX34" s="25" t="str">
        <f t="shared" si="7"/>
        <v>Н</v>
      </c>
      <c r="AY34" s="25" t="str">
        <f t="shared" si="8"/>
        <v>Н</v>
      </c>
      <c r="AZ34" s="27" t="str">
        <f t="shared" si="9"/>
        <v>Низкий</v>
      </c>
      <c r="BA34" s="28"/>
      <c r="BB34" s="30">
        <f t="shared" si="35"/>
        <v>0</v>
      </c>
      <c r="BC34" s="30">
        <f t="shared" si="36"/>
        <v>1</v>
      </c>
      <c r="BD34" s="30">
        <f t="shared" si="37"/>
        <v>0</v>
      </c>
      <c r="BE34" s="28"/>
      <c r="BF34" s="25" t="str">
        <f t="shared" si="10"/>
        <v>Д</v>
      </c>
      <c r="BG34" s="25" t="str">
        <f t="shared" si="11"/>
        <v>Д</v>
      </c>
      <c r="BH34" s="25" t="str">
        <f t="shared" si="12"/>
        <v>Д</v>
      </c>
      <c r="BI34" s="25" t="str">
        <f t="shared" si="13"/>
        <v>Д</v>
      </c>
      <c r="BJ34" s="25" t="str">
        <f t="shared" si="14"/>
        <v>Д</v>
      </c>
      <c r="BK34" s="25" t="str">
        <f t="shared" si="15"/>
        <v>Д</v>
      </c>
      <c r="BL34" s="25" t="str">
        <f t="shared" si="16"/>
        <v>Д</v>
      </c>
      <c r="BM34" s="27" t="str">
        <f t="shared" si="17"/>
        <v>Достаточный</v>
      </c>
    </row>
    <row r="35" spans="1:65" ht="15.5" x14ac:dyDescent="0.35">
      <c r="A35" s="25">
        <v>29</v>
      </c>
      <c r="B35" s="18">
        <v>1329</v>
      </c>
      <c r="C35" s="18" t="s">
        <v>51</v>
      </c>
      <c r="D35" s="18" t="s">
        <v>51</v>
      </c>
      <c r="E35" s="18" t="s">
        <v>50</v>
      </c>
      <c r="F35" s="18" t="s">
        <v>51</v>
      </c>
      <c r="G35" s="18" t="s">
        <v>51</v>
      </c>
      <c r="H35" s="18" t="s">
        <v>50</v>
      </c>
      <c r="I35" s="18" t="s">
        <v>51</v>
      </c>
      <c r="J35" s="18" t="s">
        <v>51</v>
      </c>
      <c r="K35" s="18" t="s">
        <v>50</v>
      </c>
      <c r="L35" s="18" t="s">
        <v>51</v>
      </c>
      <c r="M35" s="18" t="s">
        <v>51</v>
      </c>
      <c r="N35" s="18" t="s">
        <v>50</v>
      </c>
      <c r="O35" s="18" t="s">
        <v>51</v>
      </c>
      <c r="P35" s="18" t="s">
        <v>51</v>
      </c>
      <c r="Q35" s="18" t="s">
        <v>50</v>
      </c>
      <c r="R35" s="18" t="s">
        <v>51</v>
      </c>
      <c r="S35" s="18" t="s">
        <v>51</v>
      </c>
      <c r="T35" s="18" t="s">
        <v>50</v>
      </c>
      <c r="U35" s="18" t="s">
        <v>51</v>
      </c>
      <c r="V35" s="18" t="s">
        <v>51</v>
      </c>
      <c r="W35" s="18" t="s">
        <v>50</v>
      </c>
      <c r="X35" s="31" t="str">
        <f t="shared" si="18"/>
        <v>Достаточный</v>
      </c>
      <c r="Y35" s="31" t="str">
        <f t="shared" si="19"/>
        <v>Достаточный</v>
      </c>
      <c r="Z35" s="31" t="str">
        <f t="shared" si="20"/>
        <v>Оптимальный</v>
      </c>
      <c r="AA35" s="28"/>
      <c r="AB35" s="30">
        <f t="shared" si="38"/>
        <v>0</v>
      </c>
      <c r="AC35" s="30">
        <f t="shared" si="22"/>
        <v>1</v>
      </c>
      <c r="AD35" s="30">
        <f t="shared" si="23"/>
        <v>0</v>
      </c>
      <c r="AE35" s="28"/>
      <c r="AF35" s="25" t="str">
        <f t="shared" si="24"/>
        <v>Д</v>
      </c>
      <c r="AG35" s="25" t="str">
        <f t="shared" si="25"/>
        <v>Д</v>
      </c>
      <c r="AH35" s="25" t="str">
        <f t="shared" si="26"/>
        <v>Д</v>
      </c>
      <c r="AI35" s="25" t="str">
        <f t="shared" si="27"/>
        <v>Д</v>
      </c>
      <c r="AJ35" s="25" t="str">
        <f t="shared" si="28"/>
        <v>Д</v>
      </c>
      <c r="AK35" s="25" t="str">
        <f t="shared" si="29"/>
        <v>Д</v>
      </c>
      <c r="AL35" s="25" t="str">
        <f t="shared" si="30"/>
        <v>Д</v>
      </c>
      <c r="AM35" s="27" t="str">
        <f t="shared" si="31"/>
        <v>Достаточный</v>
      </c>
      <c r="AN35" s="28"/>
      <c r="AO35" s="30">
        <f t="shared" si="32"/>
        <v>0</v>
      </c>
      <c r="AP35" s="30">
        <f t="shared" si="33"/>
        <v>1</v>
      </c>
      <c r="AQ35" s="30">
        <f t="shared" si="34"/>
        <v>0</v>
      </c>
      <c r="AR35" s="28"/>
      <c r="AS35" s="25" t="str">
        <f t="shared" si="2"/>
        <v>Д</v>
      </c>
      <c r="AT35" s="25" t="str">
        <f t="shared" si="3"/>
        <v>Д</v>
      </c>
      <c r="AU35" s="25" t="str">
        <f t="shared" si="4"/>
        <v>Д</v>
      </c>
      <c r="AV35" s="25" t="str">
        <f t="shared" si="5"/>
        <v>Д</v>
      </c>
      <c r="AW35" s="25" t="str">
        <f t="shared" si="6"/>
        <v>Д</v>
      </c>
      <c r="AX35" s="25" t="str">
        <f t="shared" si="7"/>
        <v>Д</v>
      </c>
      <c r="AY35" s="25" t="str">
        <f t="shared" si="8"/>
        <v>Д</v>
      </c>
      <c r="AZ35" s="27" t="str">
        <f t="shared" si="9"/>
        <v>Достаточный</v>
      </c>
      <c r="BA35" s="28"/>
      <c r="BB35" s="30">
        <f t="shared" si="35"/>
        <v>1</v>
      </c>
      <c r="BC35" s="30">
        <f t="shared" si="36"/>
        <v>0</v>
      </c>
      <c r="BD35" s="30">
        <f t="shared" si="37"/>
        <v>0</v>
      </c>
      <c r="BE35" s="28"/>
      <c r="BF35" s="25" t="str">
        <f t="shared" si="10"/>
        <v>О</v>
      </c>
      <c r="BG35" s="25" t="str">
        <f t="shared" si="11"/>
        <v>О</v>
      </c>
      <c r="BH35" s="25" t="str">
        <f t="shared" si="12"/>
        <v>О</v>
      </c>
      <c r="BI35" s="25" t="str">
        <f t="shared" si="13"/>
        <v>О</v>
      </c>
      <c r="BJ35" s="25" t="str">
        <f t="shared" si="14"/>
        <v>О</v>
      </c>
      <c r="BK35" s="25" t="str">
        <f t="shared" si="15"/>
        <v>О</v>
      </c>
      <c r="BL35" s="25" t="str">
        <f t="shared" si="16"/>
        <v>О</v>
      </c>
      <c r="BM35" s="27" t="str">
        <f t="shared" si="17"/>
        <v>Оптимальный</v>
      </c>
    </row>
    <row r="36" spans="1:65" ht="15.5" x14ac:dyDescent="0.35">
      <c r="A36" s="25">
        <v>30</v>
      </c>
      <c r="B36" s="18">
        <v>1330</v>
      </c>
      <c r="C36" s="18" t="s">
        <v>52</v>
      </c>
      <c r="D36" s="18" t="s">
        <v>52</v>
      </c>
      <c r="E36" s="18" t="s">
        <v>51</v>
      </c>
      <c r="F36" s="18" t="s">
        <v>52</v>
      </c>
      <c r="G36" s="18" t="s">
        <v>51</v>
      </c>
      <c r="H36" s="18" t="s">
        <v>51</v>
      </c>
      <c r="I36" s="18" t="s">
        <v>52</v>
      </c>
      <c r="J36" s="18" t="s">
        <v>51</v>
      </c>
      <c r="K36" s="18" t="s">
        <v>51</v>
      </c>
      <c r="L36" s="18" t="s">
        <v>52</v>
      </c>
      <c r="M36" s="18" t="s">
        <v>51</v>
      </c>
      <c r="N36" s="18" t="s">
        <v>50</v>
      </c>
      <c r="O36" s="18" t="s">
        <v>52</v>
      </c>
      <c r="P36" s="18" t="s">
        <v>51</v>
      </c>
      <c r="Q36" s="18" t="s">
        <v>51</v>
      </c>
      <c r="R36" s="18" t="s">
        <v>52</v>
      </c>
      <c r="S36" s="18" t="s">
        <v>51</v>
      </c>
      <c r="T36" s="18" t="s">
        <v>51</v>
      </c>
      <c r="U36" s="18" t="s">
        <v>52</v>
      </c>
      <c r="V36" s="18" t="s">
        <v>51</v>
      </c>
      <c r="W36" s="18" t="s">
        <v>51</v>
      </c>
      <c r="X36" s="31" t="str">
        <f t="shared" si="18"/>
        <v>Низкий</v>
      </c>
      <c r="Y36" s="31" t="str">
        <f t="shared" si="19"/>
        <v>Достаточный</v>
      </c>
      <c r="Z36" s="31" t="str">
        <f t="shared" si="20"/>
        <v>Достаточный</v>
      </c>
      <c r="AA36" s="28"/>
      <c r="AB36" s="30">
        <f t="shared" si="38"/>
        <v>0</v>
      </c>
      <c r="AC36" s="30">
        <f t="shared" si="22"/>
        <v>0</v>
      </c>
      <c r="AD36" s="30">
        <f t="shared" si="23"/>
        <v>1</v>
      </c>
      <c r="AE36" s="28"/>
      <c r="AF36" s="25" t="str">
        <f t="shared" si="24"/>
        <v>Н</v>
      </c>
      <c r="AG36" s="25" t="str">
        <f t="shared" si="25"/>
        <v>Н</v>
      </c>
      <c r="AH36" s="25" t="str">
        <f t="shared" si="26"/>
        <v>Н</v>
      </c>
      <c r="AI36" s="25" t="str">
        <f t="shared" si="27"/>
        <v>Н</v>
      </c>
      <c r="AJ36" s="25" t="str">
        <f t="shared" si="28"/>
        <v>Н</v>
      </c>
      <c r="AK36" s="25" t="str">
        <f t="shared" si="29"/>
        <v>Н</v>
      </c>
      <c r="AL36" s="25" t="str">
        <f t="shared" si="30"/>
        <v>Н</v>
      </c>
      <c r="AM36" s="27" t="str">
        <f t="shared" si="31"/>
        <v>Низкий</v>
      </c>
      <c r="AN36" s="28"/>
      <c r="AO36" s="30">
        <f t="shared" si="32"/>
        <v>0</v>
      </c>
      <c r="AP36" s="30">
        <f t="shared" si="33"/>
        <v>0.8571428571428571</v>
      </c>
      <c r="AQ36" s="30">
        <f t="shared" si="34"/>
        <v>0.14285714285714285</v>
      </c>
      <c r="AR36" s="28"/>
      <c r="AS36" s="25" t="str">
        <f t="shared" si="2"/>
        <v>Н</v>
      </c>
      <c r="AT36" s="25" t="str">
        <f t="shared" si="3"/>
        <v>Д</v>
      </c>
      <c r="AU36" s="25" t="str">
        <f t="shared" si="4"/>
        <v>Д</v>
      </c>
      <c r="AV36" s="25" t="str">
        <f t="shared" si="5"/>
        <v>Д</v>
      </c>
      <c r="AW36" s="25" t="str">
        <f t="shared" si="6"/>
        <v>Д</v>
      </c>
      <c r="AX36" s="25" t="str">
        <f t="shared" si="7"/>
        <v>Д</v>
      </c>
      <c r="AY36" s="25" t="str">
        <f t="shared" si="8"/>
        <v>Д</v>
      </c>
      <c r="AZ36" s="27" t="str">
        <f t="shared" si="9"/>
        <v>Достаточный</v>
      </c>
      <c r="BA36" s="28"/>
      <c r="BB36" s="30">
        <f t="shared" si="35"/>
        <v>0.14285714285714285</v>
      </c>
      <c r="BC36" s="30">
        <f t="shared" si="36"/>
        <v>0.8571428571428571</v>
      </c>
      <c r="BD36" s="30">
        <f t="shared" si="37"/>
        <v>0</v>
      </c>
      <c r="BE36" s="28"/>
      <c r="BF36" s="25" t="str">
        <f t="shared" si="10"/>
        <v>Д</v>
      </c>
      <c r="BG36" s="25" t="str">
        <f t="shared" si="11"/>
        <v>Д</v>
      </c>
      <c r="BH36" s="25" t="str">
        <f t="shared" si="12"/>
        <v>Д</v>
      </c>
      <c r="BI36" s="25" t="str">
        <f t="shared" si="13"/>
        <v>О</v>
      </c>
      <c r="BJ36" s="25" t="str">
        <f t="shared" si="14"/>
        <v>Д</v>
      </c>
      <c r="BK36" s="25" t="str">
        <f t="shared" si="15"/>
        <v>Д</v>
      </c>
      <c r="BL36" s="25" t="str">
        <f t="shared" si="16"/>
        <v>Д</v>
      </c>
      <c r="BM36" s="27" t="str">
        <f t="shared" si="17"/>
        <v>Достаточный</v>
      </c>
    </row>
    <row r="37" spans="1:65" ht="16.5" customHeight="1" x14ac:dyDescent="0.35">
      <c r="A37" s="25">
        <v>31</v>
      </c>
      <c r="B37" s="18">
        <v>1331</v>
      </c>
      <c r="C37" s="18" t="s">
        <v>51</v>
      </c>
      <c r="D37" s="18" t="s">
        <v>51</v>
      </c>
      <c r="E37" s="18" t="s">
        <v>50</v>
      </c>
      <c r="F37" s="18" t="s">
        <v>52</v>
      </c>
      <c r="G37" s="18" t="s">
        <v>51</v>
      </c>
      <c r="H37" s="18" t="s">
        <v>51</v>
      </c>
      <c r="I37" s="18" t="s">
        <v>52</v>
      </c>
      <c r="J37" s="18" t="s">
        <v>51</v>
      </c>
      <c r="K37" s="18" t="s">
        <v>51</v>
      </c>
      <c r="L37" s="18" t="s">
        <v>52</v>
      </c>
      <c r="M37" s="18" t="s">
        <v>51</v>
      </c>
      <c r="N37" s="18" t="s">
        <v>50</v>
      </c>
      <c r="O37" s="18" t="s">
        <v>52</v>
      </c>
      <c r="P37" s="18" t="s">
        <v>51</v>
      </c>
      <c r="Q37" s="18" t="s">
        <v>51</v>
      </c>
      <c r="R37" s="18" t="s">
        <v>52</v>
      </c>
      <c r="S37" s="18" t="s">
        <v>51</v>
      </c>
      <c r="T37" s="18" t="s">
        <v>50</v>
      </c>
      <c r="U37" s="18" t="s">
        <v>52</v>
      </c>
      <c r="V37" s="18" t="s">
        <v>51</v>
      </c>
      <c r="W37" s="18" t="s">
        <v>51</v>
      </c>
      <c r="X37" s="31" t="str">
        <f t="shared" si="18"/>
        <v>Низкий</v>
      </c>
      <c r="Y37" s="31" t="str">
        <f t="shared" si="19"/>
        <v>Достаточный</v>
      </c>
      <c r="Z37" s="31" t="str">
        <f t="shared" si="20"/>
        <v>Достаточный</v>
      </c>
      <c r="AA37" s="28"/>
      <c r="AB37" s="30">
        <f t="shared" si="38"/>
        <v>0</v>
      </c>
      <c r="AC37" s="30">
        <f t="shared" si="22"/>
        <v>0.14285714285714285</v>
      </c>
      <c r="AD37" s="30">
        <f t="shared" si="23"/>
        <v>0.8571428571428571</v>
      </c>
      <c r="AE37" s="28"/>
      <c r="AF37" s="25" t="str">
        <f t="shared" si="24"/>
        <v>Д</v>
      </c>
      <c r="AG37" s="25" t="str">
        <f t="shared" si="25"/>
        <v>Н</v>
      </c>
      <c r="AH37" s="25" t="str">
        <f t="shared" si="26"/>
        <v>Н</v>
      </c>
      <c r="AI37" s="25" t="str">
        <f t="shared" si="27"/>
        <v>Н</v>
      </c>
      <c r="AJ37" s="25" t="str">
        <f t="shared" si="28"/>
        <v>Н</v>
      </c>
      <c r="AK37" s="25" t="str">
        <f t="shared" si="29"/>
        <v>Н</v>
      </c>
      <c r="AL37" s="25" t="str">
        <f t="shared" si="30"/>
        <v>Н</v>
      </c>
      <c r="AM37" s="27" t="str">
        <f t="shared" si="31"/>
        <v>Низкий</v>
      </c>
      <c r="AN37" s="28"/>
      <c r="AO37" s="30">
        <f t="shared" si="32"/>
        <v>0</v>
      </c>
      <c r="AP37" s="30">
        <f t="shared" si="33"/>
        <v>1</v>
      </c>
      <c r="AQ37" s="30">
        <f t="shared" si="34"/>
        <v>0</v>
      </c>
      <c r="AR37" s="28"/>
      <c r="AS37" s="25" t="str">
        <f t="shared" si="2"/>
        <v>Д</v>
      </c>
      <c r="AT37" s="25" t="str">
        <f t="shared" si="3"/>
        <v>Д</v>
      </c>
      <c r="AU37" s="25" t="str">
        <f t="shared" si="4"/>
        <v>Д</v>
      </c>
      <c r="AV37" s="25" t="str">
        <f t="shared" si="5"/>
        <v>Д</v>
      </c>
      <c r="AW37" s="25" t="str">
        <f t="shared" si="6"/>
        <v>Д</v>
      </c>
      <c r="AX37" s="25" t="str">
        <f t="shared" si="7"/>
        <v>Д</v>
      </c>
      <c r="AY37" s="25" t="str">
        <f t="shared" si="8"/>
        <v>Д</v>
      </c>
      <c r="AZ37" s="27" t="str">
        <f t="shared" si="9"/>
        <v>Достаточный</v>
      </c>
      <c r="BA37" s="28"/>
      <c r="BB37" s="30">
        <f t="shared" si="35"/>
        <v>0.42857142857142855</v>
      </c>
      <c r="BC37" s="30">
        <f t="shared" si="36"/>
        <v>0.5714285714285714</v>
      </c>
      <c r="BD37" s="30">
        <f t="shared" si="37"/>
        <v>0</v>
      </c>
      <c r="BE37" s="28"/>
      <c r="BF37" s="25" t="str">
        <f t="shared" si="10"/>
        <v>О</v>
      </c>
      <c r="BG37" s="25" t="str">
        <f t="shared" si="11"/>
        <v>Д</v>
      </c>
      <c r="BH37" s="25" t="str">
        <f t="shared" si="12"/>
        <v>Д</v>
      </c>
      <c r="BI37" s="25" t="str">
        <f t="shared" si="13"/>
        <v>О</v>
      </c>
      <c r="BJ37" s="25" t="str">
        <f t="shared" si="14"/>
        <v>Д</v>
      </c>
      <c r="BK37" s="25" t="str">
        <f t="shared" si="15"/>
        <v>О</v>
      </c>
      <c r="BL37" s="25" t="str">
        <f t="shared" si="16"/>
        <v>Д</v>
      </c>
      <c r="BM37" s="27" t="str">
        <f t="shared" si="17"/>
        <v>Достаточный</v>
      </c>
    </row>
    <row r="38" spans="1:65" ht="15.5" x14ac:dyDescent="0.35">
      <c r="A38" s="25">
        <v>32</v>
      </c>
      <c r="B38" s="18">
        <v>1332</v>
      </c>
      <c r="C38" s="18" t="s">
        <v>51</v>
      </c>
      <c r="D38" s="18" t="s">
        <v>51</v>
      </c>
      <c r="E38" s="18" t="s">
        <v>50</v>
      </c>
      <c r="F38" s="18" t="s">
        <v>52</v>
      </c>
      <c r="G38" s="18" t="s">
        <v>51</v>
      </c>
      <c r="H38" s="18" t="s">
        <v>51</v>
      </c>
      <c r="I38" s="18" t="s">
        <v>52</v>
      </c>
      <c r="J38" s="18" t="s">
        <v>51</v>
      </c>
      <c r="K38" s="18" t="s">
        <v>51</v>
      </c>
      <c r="L38" s="18" t="s">
        <v>52</v>
      </c>
      <c r="M38" s="18" t="s">
        <v>51</v>
      </c>
      <c r="N38" s="18" t="s">
        <v>51</v>
      </c>
      <c r="O38" s="18" t="s">
        <v>52</v>
      </c>
      <c r="P38" s="18" t="s">
        <v>51</v>
      </c>
      <c r="Q38" s="18" t="s">
        <v>51</v>
      </c>
      <c r="R38" s="18" t="s">
        <v>52</v>
      </c>
      <c r="S38" s="18" t="s">
        <v>51</v>
      </c>
      <c r="T38" s="18" t="s">
        <v>51</v>
      </c>
      <c r="U38" s="18" t="s">
        <v>52</v>
      </c>
      <c r="V38" s="18" t="s">
        <v>51</v>
      </c>
      <c r="W38" s="18" t="s">
        <v>50</v>
      </c>
      <c r="X38" s="31" t="str">
        <f t="shared" si="18"/>
        <v>Низкий</v>
      </c>
      <c r="Y38" s="31" t="str">
        <f t="shared" si="19"/>
        <v>Достаточный</v>
      </c>
      <c r="Z38" s="31" t="str">
        <f t="shared" si="20"/>
        <v>Достаточный</v>
      </c>
      <c r="AA38" s="28"/>
      <c r="AB38" s="30">
        <f t="shared" si="38"/>
        <v>0</v>
      </c>
      <c r="AC38" s="30">
        <f t="shared" si="22"/>
        <v>0.14285714285714285</v>
      </c>
      <c r="AD38" s="30">
        <f t="shared" si="23"/>
        <v>0.8571428571428571</v>
      </c>
      <c r="AE38" s="28"/>
      <c r="AF38" s="25" t="str">
        <f t="shared" si="24"/>
        <v>Д</v>
      </c>
      <c r="AG38" s="25" t="str">
        <f t="shared" si="25"/>
        <v>Н</v>
      </c>
      <c r="AH38" s="25" t="str">
        <f t="shared" si="26"/>
        <v>Н</v>
      </c>
      <c r="AI38" s="25" t="str">
        <f t="shared" si="27"/>
        <v>Н</v>
      </c>
      <c r="AJ38" s="25" t="str">
        <f t="shared" si="28"/>
        <v>Н</v>
      </c>
      <c r="AK38" s="25" t="str">
        <f t="shared" si="29"/>
        <v>Н</v>
      </c>
      <c r="AL38" s="25" t="str">
        <f t="shared" si="30"/>
        <v>Н</v>
      </c>
      <c r="AM38" s="27" t="str">
        <f t="shared" si="31"/>
        <v>Низкий</v>
      </c>
      <c r="AN38" s="28"/>
      <c r="AO38" s="30">
        <f t="shared" si="32"/>
        <v>0</v>
      </c>
      <c r="AP38" s="30">
        <f t="shared" si="33"/>
        <v>1</v>
      </c>
      <c r="AQ38" s="30">
        <f t="shared" si="34"/>
        <v>0</v>
      </c>
      <c r="AR38" s="28"/>
      <c r="AS38" s="25" t="str">
        <f t="shared" si="2"/>
        <v>Д</v>
      </c>
      <c r="AT38" s="25" t="str">
        <f t="shared" si="3"/>
        <v>Д</v>
      </c>
      <c r="AU38" s="25" t="str">
        <f t="shared" si="4"/>
        <v>Д</v>
      </c>
      <c r="AV38" s="25" t="str">
        <f t="shared" si="5"/>
        <v>Д</v>
      </c>
      <c r="AW38" s="25" t="str">
        <f t="shared" si="6"/>
        <v>Д</v>
      </c>
      <c r="AX38" s="25" t="str">
        <f t="shared" si="7"/>
        <v>Д</v>
      </c>
      <c r="AY38" s="25" t="str">
        <f t="shared" si="8"/>
        <v>Д</v>
      </c>
      <c r="AZ38" s="27" t="str">
        <f t="shared" si="9"/>
        <v>Достаточный</v>
      </c>
      <c r="BA38" s="28"/>
      <c r="BB38" s="30">
        <f t="shared" si="35"/>
        <v>0.2857142857142857</v>
      </c>
      <c r="BC38" s="30">
        <f t="shared" si="36"/>
        <v>0.7142857142857143</v>
      </c>
      <c r="BD38" s="30">
        <f t="shared" si="37"/>
        <v>0</v>
      </c>
      <c r="BE38" s="28"/>
      <c r="BF38" s="25" t="str">
        <f t="shared" si="10"/>
        <v>О</v>
      </c>
      <c r="BG38" s="25" t="str">
        <f t="shared" si="11"/>
        <v>Д</v>
      </c>
      <c r="BH38" s="25" t="str">
        <f t="shared" si="12"/>
        <v>Д</v>
      </c>
      <c r="BI38" s="25" t="str">
        <f t="shared" si="13"/>
        <v>Д</v>
      </c>
      <c r="BJ38" s="25" t="str">
        <f t="shared" si="14"/>
        <v>Д</v>
      </c>
      <c r="BK38" s="25" t="str">
        <f t="shared" si="15"/>
        <v>Д</v>
      </c>
      <c r="BL38" s="25" t="str">
        <f t="shared" si="16"/>
        <v>О</v>
      </c>
      <c r="BM38" s="27" t="str">
        <f t="shared" si="17"/>
        <v>Достаточный</v>
      </c>
    </row>
    <row r="39" spans="1:65" ht="15.5" x14ac:dyDescent="0.35">
      <c r="A39" s="25">
        <v>33</v>
      </c>
      <c r="B39" s="18">
        <v>1333</v>
      </c>
      <c r="C39" s="18" t="s">
        <v>52</v>
      </c>
      <c r="D39" s="18" t="s">
        <v>52</v>
      </c>
      <c r="E39" s="18" t="s">
        <v>51</v>
      </c>
      <c r="F39" s="18" t="s">
        <v>52</v>
      </c>
      <c r="G39" s="18" t="s">
        <v>51</v>
      </c>
      <c r="H39" s="18" t="s">
        <v>50</v>
      </c>
      <c r="I39" s="18" t="s">
        <v>52</v>
      </c>
      <c r="J39" s="18" t="s">
        <v>51</v>
      </c>
      <c r="K39" s="18" t="s">
        <v>50</v>
      </c>
      <c r="L39" s="18" t="s">
        <v>52</v>
      </c>
      <c r="M39" s="18" t="s">
        <v>51</v>
      </c>
      <c r="N39" s="18" t="s">
        <v>51</v>
      </c>
      <c r="O39" s="18" t="s">
        <v>52</v>
      </c>
      <c r="P39" s="18" t="s">
        <v>51</v>
      </c>
      <c r="Q39" s="18" t="s">
        <v>51</v>
      </c>
      <c r="R39" s="18" t="s">
        <v>52</v>
      </c>
      <c r="S39" s="18" t="s">
        <v>51</v>
      </c>
      <c r="T39" s="18" t="s">
        <v>51</v>
      </c>
      <c r="U39" s="18" t="s">
        <v>52</v>
      </c>
      <c r="V39" s="18" t="s">
        <v>51</v>
      </c>
      <c r="W39" s="18" t="s">
        <v>51</v>
      </c>
      <c r="X39" s="31" t="str">
        <f t="shared" si="18"/>
        <v>Низкий</v>
      </c>
      <c r="Y39" s="31" t="str">
        <f t="shared" si="19"/>
        <v>Достаточный</v>
      </c>
      <c r="Z39" s="31" t="str">
        <f t="shared" si="20"/>
        <v>Достаточный</v>
      </c>
      <c r="AA39" s="28"/>
      <c r="AB39" s="30">
        <f t="shared" si="38"/>
        <v>0</v>
      </c>
      <c r="AC39" s="30">
        <f t="shared" si="22"/>
        <v>0</v>
      </c>
      <c r="AD39" s="30">
        <f t="shared" si="23"/>
        <v>1</v>
      </c>
      <c r="AE39" s="28"/>
      <c r="AF39" s="25" t="str">
        <f t="shared" si="24"/>
        <v>Н</v>
      </c>
      <c r="AG39" s="25" t="str">
        <f t="shared" si="25"/>
        <v>Н</v>
      </c>
      <c r="AH39" s="25" t="str">
        <f t="shared" si="26"/>
        <v>Н</v>
      </c>
      <c r="AI39" s="25" t="str">
        <f t="shared" si="27"/>
        <v>Н</v>
      </c>
      <c r="AJ39" s="25" t="str">
        <f t="shared" si="28"/>
        <v>Н</v>
      </c>
      <c r="AK39" s="25" t="str">
        <f t="shared" si="29"/>
        <v>Н</v>
      </c>
      <c r="AL39" s="25" t="str">
        <f t="shared" si="30"/>
        <v>Н</v>
      </c>
      <c r="AM39" s="27" t="str">
        <f t="shared" si="31"/>
        <v>Низкий</v>
      </c>
      <c r="AN39" s="28"/>
      <c r="AO39" s="30">
        <f t="shared" si="32"/>
        <v>0</v>
      </c>
      <c r="AP39" s="30">
        <f t="shared" si="33"/>
        <v>0.8571428571428571</v>
      </c>
      <c r="AQ39" s="30">
        <f t="shared" si="34"/>
        <v>0.14285714285714285</v>
      </c>
      <c r="AR39" s="28"/>
      <c r="AS39" s="25" t="str">
        <f t="shared" si="2"/>
        <v>Н</v>
      </c>
      <c r="AT39" s="25" t="str">
        <f t="shared" si="3"/>
        <v>Д</v>
      </c>
      <c r="AU39" s="25" t="str">
        <f t="shared" si="4"/>
        <v>Д</v>
      </c>
      <c r="AV39" s="25" t="str">
        <f t="shared" si="5"/>
        <v>Д</v>
      </c>
      <c r="AW39" s="25" t="str">
        <f t="shared" si="6"/>
        <v>Д</v>
      </c>
      <c r="AX39" s="25" t="str">
        <f t="shared" si="7"/>
        <v>Д</v>
      </c>
      <c r="AY39" s="25" t="str">
        <f t="shared" si="8"/>
        <v>Д</v>
      </c>
      <c r="AZ39" s="27" t="str">
        <f t="shared" si="9"/>
        <v>Достаточный</v>
      </c>
      <c r="BA39" s="28"/>
      <c r="BB39" s="30">
        <f t="shared" si="35"/>
        <v>0.2857142857142857</v>
      </c>
      <c r="BC39" s="30">
        <f t="shared" si="36"/>
        <v>0.7142857142857143</v>
      </c>
      <c r="BD39" s="30">
        <f t="shared" si="37"/>
        <v>0</v>
      </c>
      <c r="BE39" s="28"/>
      <c r="BF39" s="25" t="str">
        <f t="shared" si="10"/>
        <v>Д</v>
      </c>
      <c r="BG39" s="25" t="str">
        <f t="shared" si="11"/>
        <v>О</v>
      </c>
      <c r="BH39" s="25" t="str">
        <f t="shared" si="12"/>
        <v>О</v>
      </c>
      <c r="BI39" s="25" t="str">
        <f t="shared" si="13"/>
        <v>Д</v>
      </c>
      <c r="BJ39" s="25" t="str">
        <f t="shared" si="14"/>
        <v>Д</v>
      </c>
      <c r="BK39" s="25" t="str">
        <f t="shared" si="15"/>
        <v>Д</v>
      </c>
      <c r="BL39" s="25" t="str">
        <f t="shared" si="16"/>
        <v>Д</v>
      </c>
      <c r="BM39" s="27" t="str">
        <f t="shared" si="17"/>
        <v>Достаточный</v>
      </c>
    </row>
    <row r="40" spans="1:65" ht="15.5" x14ac:dyDescent="0.35">
      <c r="A40" s="25">
        <v>34</v>
      </c>
      <c r="B40" s="18">
        <v>1334</v>
      </c>
      <c r="C40" s="18" t="s">
        <v>52</v>
      </c>
      <c r="D40" s="18" t="s">
        <v>52</v>
      </c>
      <c r="E40" s="18" t="s">
        <v>51</v>
      </c>
      <c r="F40" s="18" t="s">
        <v>52</v>
      </c>
      <c r="G40" s="18" t="s">
        <v>51</v>
      </c>
      <c r="H40" s="18" t="s">
        <v>51</v>
      </c>
      <c r="I40" s="18" t="s">
        <v>52</v>
      </c>
      <c r="J40" s="18" t="s">
        <v>51</v>
      </c>
      <c r="K40" s="18" t="s">
        <v>51</v>
      </c>
      <c r="L40" s="18" t="s">
        <v>52</v>
      </c>
      <c r="M40" s="18" t="s">
        <v>51</v>
      </c>
      <c r="N40" s="18" t="s">
        <v>51</v>
      </c>
      <c r="O40" s="18" t="s">
        <v>52</v>
      </c>
      <c r="P40" s="18" t="s">
        <v>51</v>
      </c>
      <c r="Q40" s="18" t="s">
        <v>51</v>
      </c>
      <c r="R40" s="18" t="s">
        <v>52</v>
      </c>
      <c r="S40" s="18" t="s">
        <v>51</v>
      </c>
      <c r="T40" s="18" t="s">
        <v>51</v>
      </c>
      <c r="U40" s="18" t="s">
        <v>52</v>
      </c>
      <c r="V40" s="18" t="s">
        <v>51</v>
      </c>
      <c r="W40" s="18" t="s">
        <v>51</v>
      </c>
      <c r="X40" s="31" t="str">
        <f t="shared" si="18"/>
        <v>Низкий</v>
      </c>
      <c r="Y40" s="31" t="str">
        <f t="shared" si="19"/>
        <v>Достаточный</v>
      </c>
      <c r="Z40" s="31" t="str">
        <f t="shared" si="20"/>
        <v>Достаточный</v>
      </c>
      <c r="AA40" s="28"/>
      <c r="AB40" s="30">
        <f t="shared" si="38"/>
        <v>0</v>
      </c>
      <c r="AC40" s="30">
        <f t="shared" si="22"/>
        <v>0</v>
      </c>
      <c r="AD40" s="30">
        <f t="shared" si="23"/>
        <v>1</v>
      </c>
      <c r="AE40" s="28"/>
      <c r="AF40" s="25" t="str">
        <f t="shared" si="24"/>
        <v>Н</v>
      </c>
      <c r="AG40" s="25" t="str">
        <f t="shared" si="25"/>
        <v>Н</v>
      </c>
      <c r="AH40" s="25" t="str">
        <f t="shared" si="26"/>
        <v>Н</v>
      </c>
      <c r="AI40" s="25" t="str">
        <f t="shared" si="27"/>
        <v>Н</v>
      </c>
      <c r="AJ40" s="25" t="str">
        <f t="shared" si="28"/>
        <v>Н</v>
      </c>
      <c r="AK40" s="25" t="str">
        <f t="shared" si="29"/>
        <v>Н</v>
      </c>
      <c r="AL40" s="25" t="str">
        <f t="shared" si="30"/>
        <v>Н</v>
      </c>
      <c r="AM40" s="27" t="str">
        <f t="shared" si="31"/>
        <v>Низкий</v>
      </c>
      <c r="AN40" s="28"/>
      <c r="AO40" s="30">
        <f>COUNTIF(AS40:AY40,AO$5)/7</f>
        <v>0</v>
      </c>
      <c r="AP40" s="30">
        <f t="shared" si="33"/>
        <v>0.8571428571428571</v>
      </c>
      <c r="AQ40" s="30">
        <f t="shared" si="34"/>
        <v>0.14285714285714285</v>
      </c>
      <c r="AR40" s="28"/>
      <c r="AS40" s="25" t="str">
        <f t="shared" si="2"/>
        <v>Н</v>
      </c>
      <c r="AT40" s="25" t="str">
        <f t="shared" si="3"/>
        <v>Д</v>
      </c>
      <c r="AU40" s="25" t="str">
        <f t="shared" si="4"/>
        <v>Д</v>
      </c>
      <c r="AV40" s="25" t="str">
        <f t="shared" si="5"/>
        <v>Д</v>
      </c>
      <c r="AW40" s="25" t="str">
        <f t="shared" si="6"/>
        <v>Д</v>
      </c>
      <c r="AX40" s="25" t="str">
        <f t="shared" si="7"/>
        <v>Д</v>
      </c>
      <c r="AY40" s="25" t="str">
        <f t="shared" si="8"/>
        <v>Д</v>
      </c>
      <c r="AZ40" s="27" t="str">
        <f t="shared" si="9"/>
        <v>Достаточный</v>
      </c>
      <c r="BA40" s="28"/>
      <c r="BB40" s="30">
        <f t="shared" si="35"/>
        <v>0</v>
      </c>
      <c r="BC40" s="30">
        <f t="shared" si="36"/>
        <v>1</v>
      </c>
      <c r="BD40" s="30">
        <f t="shared" si="37"/>
        <v>0</v>
      </c>
      <c r="BE40" s="28"/>
      <c r="BF40" s="25" t="str">
        <f t="shared" si="10"/>
        <v>Д</v>
      </c>
      <c r="BG40" s="25" t="str">
        <f t="shared" si="11"/>
        <v>Д</v>
      </c>
      <c r="BH40" s="25" t="str">
        <f t="shared" si="12"/>
        <v>Д</v>
      </c>
      <c r="BI40" s="25" t="str">
        <f t="shared" si="13"/>
        <v>Д</v>
      </c>
      <c r="BJ40" s="25" t="str">
        <f t="shared" si="14"/>
        <v>Д</v>
      </c>
      <c r="BK40" s="25" t="str">
        <f t="shared" si="15"/>
        <v>Д</v>
      </c>
      <c r="BL40" s="25" t="str">
        <f t="shared" si="16"/>
        <v>Д</v>
      </c>
      <c r="BM40" s="27" t="str">
        <f t="shared" si="17"/>
        <v>Достаточный</v>
      </c>
    </row>
    <row r="41" spans="1:65" ht="15.5" x14ac:dyDescent="0.35">
      <c r="A41" s="25">
        <v>35</v>
      </c>
      <c r="B41" s="18">
        <v>1335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31" t="b">
        <f t="shared" si="18"/>
        <v>0</v>
      </c>
      <c r="Y41" s="31" t="b">
        <f t="shared" si="19"/>
        <v>0</v>
      </c>
      <c r="Z41" s="31" t="b">
        <f t="shared" si="20"/>
        <v>0</v>
      </c>
      <c r="AA41" s="28"/>
      <c r="AB41" s="30">
        <f t="shared" si="38"/>
        <v>0</v>
      </c>
      <c r="AC41" s="30">
        <f t="shared" si="22"/>
        <v>0</v>
      </c>
      <c r="AD41" s="30">
        <f t="shared" si="23"/>
        <v>0</v>
      </c>
      <c r="AE41" s="28"/>
      <c r="AF41" s="25">
        <f t="shared" si="24"/>
        <v>0</v>
      </c>
      <c r="AG41" s="25">
        <f t="shared" si="25"/>
        <v>0</v>
      </c>
      <c r="AH41" s="25">
        <f t="shared" si="26"/>
        <v>0</v>
      </c>
      <c r="AI41" s="25">
        <f t="shared" si="27"/>
        <v>0</v>
      </c>
      <c r="AJ41" s="25">
        <f t="shared" si="28"/>
        <v>0</v>
      </c>
      <c r="AK41" s="25">
        <f t="shared" si="29"/>
        <v>0</v>
      </c>
      <c r="AL41" s="25">
        <f t="shared" si="30"/>
        <v>0</v>
      </c>
      <c r="AM41" s="27" t="b">
        <f t="shared" si="31"/>
        <v>0</v>
      </c>
      <c r="AN41" s="28"/>
      <c r="AO41" s="30">
        <f t="shared" si="32"/>
        <v>0</v>
      </c>
      <c r="AP41" s="30">
        <f t="shared" si="33"/>
        <v>0</v>
      </c>
      <c r="AQ41" s="30">
        <f t="shared" si="34"/>
        <v>0</v>
      </c>
      <c r="AR41" s="28"/>
      <c r="AS41" s="25">
        <f t="shared" si="2"/>
        <v>0</v>
      </c>
      <c r="AT41" s="25">
        <f t="shared" si="3"/>
        <v>0</v>
      </c>
      <c r="AU41" s="25">
        <f t="shared" si="4"/>
        <v>0</v>
      </c>
      <c r="AV41" s="25">
        <f t="shared" si="5"/>
        <v>0</v>
      </c>
      <c r="AW41" s="25">
        <f t="shared" si="6"/>
        <v>0</v>
      </c>
      <c r="AX41" s="25">
        <f t="shared" si="7"/>
        <v>0</v>
      </c>
      <c r="AY41" s="25">
        <f t="shared" si="8"/>
        <v>0</v>
      </c>
      <c r="AZ41" s="27" t="b">
        <f t="shared" si="9"/>
        <v>0</v>
      </c>
      <c r="BA41" s="28"/>
      <c r="BB41" s="30">
        <f t="shared" si="35"/>
        <v>0</v>
      </c>
      <c r="BC41" s="30">
        <f t="shared" si="36"/>
        <v>0</v>
      </c>
      <c r="BD41" s="30">
        <f t="shared" si="37"/>
        <v>0</v>
      </c>
      <c r="BE41" s="28"/>
      <c r="BF41" s="25">
        <f t="shared" si="10"/>
        <v>0</v>
      </c>
      <c r="BG41" s="25">
        <f t="shared" si="11"/>
        <v>0</v>
      </c>
      <c r="BH41" s="25">
        <f t="shared" si="12"/>
        <v>0</v>
      </c>
      <c r="BI41" s="25">
        <f t="shared" si="13"/>
        <v>0</v>
      </c>
      <c r="BJ41" s="25">
        <f t="shared" si="14"/>
        <v>0</v>
      </c>
      <c r="BK41" s="25">
        <f t="shared" si="15"/>
        <v>0</v>
      </c>
      <c r="BL41" s="25">
        <f t="shared" si="16"/>
        <v>0</v>
      </c>
      <c r="BM41" s="27" t="b">
        <f t="shared" si="17"/>
        <v>0</v>
      </c>
    </row>
    <row r="42" spans="1:65" ht="15.5" x14ac:dyDescent="0.35">
      <c r="A42" s="25">
        <v>36</v>
      </c>
      <c r="B42" s="18">
        <v>1336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31" t="b">
        <f t="shared" si="18"/>
        <v>0</v>
      </c>
      <c r="Y42" s="31" t="b">
        <f t="shared" si="19"/>
        <v>0</v>
      </c>
      <c r="Z42" s="31" t="b">
        <f t="shared" si="20"/>
        <v>0</v>
      </c>
      <c r="AA42" s="28"/>
      <c r="AB42" s="30">
        <f t="shared" si="38"/>
        <v>0</v>
      </c>
      <c r="AC42" s="30">
        <f t="shared" si="22"/>
        <v>0</v>
      </c>
      <c r="AD42" s="30">
        <f t="shared" si="23"/>
        <v>0</v>
      </c>
      <c r="AE42" s="28"/>
      <c r="AF42" s="25">
        <f t="shared" si="24"/>
        <v>0</v>
      </c>
      <c r="AG42" s="25">
        <f t="shared" si="25"/>
        <v>0</v>
      </c>
      <c r="AH42" s="25">
        <f t="shared" si="26"/>
        <v>0</v>
      </c>
      <c r="AI42" s="25">
        <f t="shared" si="27"/>
        <v>0</v>
      </c>
      <c r="AJ42" s="25">
        <f t="shared" si="28"/>
        <v>0</v>
      </c>
      <c r="AK42" s="25">
        <f t="shared" si="29"/>
        <v>0</v>
      </c>
      <c r="AL42" s="25">
        <f t="shared" si="30"/>
        <v>0</v>
      </c>
      <c r="AM42" s="27" t="b">
        <f t="shared" si="31"/>
        <v>0</v>
      </c>
      <c r="AN42" s="28"/>
      <c r="AO42" s="30">
        <f t="shared" si="32"/>
        <v>0</v>
      </c>
      <c r="AP42" s="30">
        <f t="shared" si="33"/>
        <v>0</v>
      </c>
      <c r="AQ42" s="30">
        <f t="shared" si="34"/>
        <v>0</v>
      </c>
      <c r="AR42" s="28"/>
      <c r="AS42" s="25">
        <f t="shared" si="2"/>
        <v>0</v>
      </c>
      <c r="AT42" s="25">
        <f t="shared" si="3"/>
        <v>0</v>
      </c>
      <c r="AU42" s="25">
        <f t="shared" si="4"/>
        <v>0</v>
      </c>
      <c r="AV42" s="25">
        <f t="shared" si="5"/>
        <v>0</v>
      </c>
      <c r="AW42" s="25">
        <f t="shared" si="6"/>
        <v>0</v>
      </c>
      <c r="AX42" s="25">
        <f t="shared" si="7"/>
        <v>0</v>
      </c>
      <c r="AY42" s="25">
        <f t="shared" si="8"/>
        <v>0</v>
      </c>
      <c r="AZ42" s="27" t="b">
        <f t="shared" si="9"/>
        <v>0</v>
      </c>
      <c r="BA42" s="28"/>
      <c r="BB42" s="30">
        <f t="shared" si="35"/>
        <v>0</v>
      </c>
      <c r="BC42" s="30">
        <f t="shared" si="36"/>
        <v>0</v>
      </c>
      <c r="BD42" s="30">
        <f t="shared" si="37"/>
        <v>0</v>
      </c>
      <c r="BE42" s="28"/>
      <c r="BF42" s="25">
        <f t="shared" si="10"/>
        <v>0</v>
      </c>
      <c r="BG42" s="25">
        <f t="shared" si="11"/>
        <v>0</v>
      </c>
      <c r="BH42" s="25">
        <f t="shared" si="12"/>
        <v>0</v>
      </c>
      <c r="BI42" s="25">
        <f t="shared" si="13"/>
        <v>0</v>
      </c>
      <c r="BJ42" s="25">
        <f t="shared" si="14"/>
        <v>0</v>
      </c>
      <c r="BK42" s="25">
        <f t="shared" si="15"/>
        <v>0</v>
      </c>
      <c r="BL42" s="25">
        <f t="shared" si="16"/>
        <v>0</v>
      </c>
      <c r="BM42" s="27" t="b">
        <f t="shared" si="17"/>
        <v>0</v>
      </c>
    </row>
    <row r="43" spans="1:65" ht="15.5" x14ac:dyDescent="0.35">
      <c r="A43" s="25">
        <v>37</v>
      </c>
      <c r="B43" s="18">
        <v>1337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31" t="b">
        <f t="shared" si="18"/>
        <v>0</v>
      </c>
      <c r="Y43" s="31" t="b">
        <f t="shared" si="19"/>
        <v>0</v>
      </c>
      <c r="Z43" s="31" t="b">
        <f t="shared" si="20"/>
        <v>0</v>
      </c>
      <c r="AA43" s="28"/>
      <c r="AB43" s="30">
        <f t="shared" si="38"/>
        <v>0</v>
      </c>
      <c r="AC43" s="30">
        <f t="shared" si="22"/>
        <v>0</v>
      </c>
      <c r="AD43" s="30">
        <f>COUNTIF(AF43:AL43,AD$5)/7</f>
        <v>0</v>
      </c>
      <c r="AE43" s="28"/>
      <c r="AF43" s="25">
        <f t="shared" si="24"/>
        <v>0</v>
      </c>
      <c r="AG43" s="25">
        <f t="shared" si="25"/>
        <v>0</v>
      </c>
      <c r="AH43" s="25">
        <f t="shared" si="26"/>
        <v>0</v>
      </c>
      <c r="AI43" s="25">
        <f t="shared" si="27"/>
        <v>0</v>
      </c>
      <c r="AJ43" s="25">
        <f t="shared" si="28"/>
        <v>0</v>
      </c>
      <c r="AK43" s="25">
        <f t="shared" si="29"/>
        <v>0</v>
      </c>
      <c r="AL43" s="25">
        <f t="shared" si="30"/>
        <v>0</v>
      </c>
      <c r="AM43" s="27" t="b">
        <f t="shared" si="31"/>
        <v>0</v>
      </c>
      <c r="AN43" s="28"/>
      <c r="AO43" s="30">
        <f t="shared" si="32"/>
        <v>0</v>
      </c>
      <c r="AP43" s="30">
        <f t="shared" si="33"/>
        <v>0</v>
      </c>
      <c r="AQ43" s="30">
        <f t="shared" si="34"/>
        <v>0</v>
      </c>
      <c r="AR43" s="28"/>
      <c r="AS43" s="25">
        <f t="shared" si="2"/>
        <v>0</v>
      </c>
      <c r="AT43" s="25">
        <f t="shared" si="3"/>
        <v>0</v>
      </c>
      <c r="AU43" s="25">
        <f t="shared" si="4"/>
        <v>0</v>
      </c>
      <c r="AV43" s="25">
        <f t="shared" si="5"/>
        <v>0</v>
      </c>
      <c r="AW43" s="25">
        <f t="shared" si="6"/>
        <v>0</v>
      </c>
      <c r="AX43" s="25">
        <f t="shared" si="7"/>
        <v>0</v>
      </c>
      <c r="AY43" s="25">
        <f t="shared" si="8"/>
        <v>0</v>
      </c>
      <c r="AZ43" s="27" t="b">
        <f t="shared" si="9"/>
        <v>0</v>
      </c>
      <c r="BA43" s="28"/>
      <c r="BB43" s="30">
        <f t="shared" si="35"/>
        <v>0</v>
      </c>
      <c r="BC43" s="30">
        <f t="shared" si="36"/>
        <v>0</v>
      </c>
      <c r="BD43" s="30">
        <f t="shared" si="37"/>
        <v>0</v>
      </c>
      <c r="BE43" s="28"/>
      <c r="BF43" s="25">
        <f t="shared" si="10"/>
        <v>0</v>
      </c>
      <c r="BG43" s="25">
        <f t="shared" si="11"/>
        <v>0</v>
      </c>
      <c r="BH43" s="25">
        <f t="shared" si="12"/>
        <v>0</v>
      </c>
      <c r="BI43" s="25">
        <f t="shared" si="13"/>
        <v>0</v>
      </c>
      <c r="BJ43" s="25">
        <f t="shared" si="14"/>
        <v>0</v>
      </c>
      <c r="BK43" s="25">
        <f t="shared" si="15"/>
        <v>0</v>
      </c>
      <c r="BL43" s="25">
        <f t="shared" si="16"/>
        <v>0</v>
      </c>
      <c r="BM43" s="27" t="b">
        <f t="shared" si="17"/>
        <v>0</v>
      </c>
    </row>
    <row r="44" spans="1:65" ht="15.5" x14ac:dyDescent="0.35">
      <c r="A44" s="74" t="s">
        <v>53</v>
      </c>
      <c r="B44" s="74"/>
      <c r="C44" s="33">
        <f>COUNTIF(C7:C43,"о")</f>
        <v>0</v>
      </c>
      <c r="D44" s="33">
        <f t="shared" ref="D44:W44" si="39">COUNTIF(D7:D43,"о")</f>
        <v>0</v>
      </c>
      <c r="E44" s="33">
        <f t="shared" si="39"/>
        <v>11</v>
      </c>
      <c r="F44" s="33">
        <f t="shared" si="39"/>
        <v>0</v>
      </c>
      <c r="G44" s="33">
        <f t="shared" si="39"/>
        <v>0</v>
      </c>
      <c r="H44" s="33">
        <f t="shared" si="39"/>
        <v>14</v>
      </c>
      <c r="I44" s="33">
        <f t="shared" si="39"/>
        <v>0</v>
      </c>
      <c r="J44" s="33">
        <f t="shared" si="39"/>
        <v>0</v>
      </c>
      <c r="K44" s="33">
        <f t="shared" si="39"/>
        <v>11</v>
      </c>
      <c r="L44" s="33">
        <f t="shared" si="39"/>
        <v>0</v>
      </c>
      <c r="M44" s="33">
        <f t="shared" si="39"/>
        <v>0</v>
      </c>
      <c r="N44" s="33">
        <f t="shared" si="39"/>
        <v>15</v>
      </c>
      <c r="O44" s="33">
        <f t="shared" si="39"/>
        <v>0</v>
      </c>
      <c r="P44" s="33">
        <f t="shared" si="39"/>
        <v>1</v>
      </c>
      <c r="Q44" s="33">
        <f t="shared" si="39"/>
        <v>12</v>
      </c>
      <c r="R44" s="33">
        <f t="shared" si="39"/>
        <v>0</v>
      </c>
      <c r="S44" s="33">
        <f t="shared" si="39"/>
        <v>0</v>
      </c>
      <c r="T44" s="33">
        <f t="shared" si="39"/>
        <v>13</v>
      </c>
      <c r="U44" s="33">
        <f t="shared" si="39"/>
        <v>0</v>
      </c>
      <c r="V44" s="33">
        <f t="shared" si="39"/>
        <v>1</v>
      </c>
      <c r="W44" s="33">
        <f t="shared" si="39"/>
        <v>12</v>
      </c>
      <c r="X44" s="31"/>
      <c r="Y44" s="32"/>
      <c r="Z44" s="32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</row>
    <row r="45" spans="1:65" ht="15.5" x14ac:dyDescent="0.35">
      <c r="A45" s="74" t="s">
        <v>54</v>
      </c>
      <c r="B45" s="74"/>
      <c r="C45" s="33">
        <f>COUNTIF(C7:C43,"д")</f>
        <v>12</v>
      </c>
      <c r="D45" s="33">
        <f t="shared" ref="D45:W45" si="40">COUNTIF(D7:D43,"д")</f>
        <v>13</v>
      </c>
      <c r="E45" s="33">
        <f t="shared" si="40"/>
        <v>23</v>
      </c>
      <c r="F45" s="33">
        <f t="shared" si="40"/>
        <v>9</v>
      </c>
      <c r="G45" s="33">
        <f t="shared" si="40"/>
        <v>31</v>
      </c>
      <c r="H45" s="33">
        <f t="shared" si="40"/>
        <v>20</v>
      </c>
      <c r="I45" s="33">
        <f t="shared" si="40"/>
        <v>8</v>
      </c>
      <c r="J45" s="33">
        <f t="shared" si="40"/>
        <v>28</v>
      </c>
      <c r="K45" s="33">
        <f t="shared" si="40"/>
        <v>23</v>
      </c>
      <c r="L45" s="33">
        <f>COUNTIF(L7:L43,"д")</f>
        <v>10</v>
      </c>
      <c r="M45" s="33">
        <f t="shared" si="40"/>
        <v>28</v>
      </c>
      <c r="N45" s="33">
        <f t="shared" si="40"/>
        <v>19</v>
      </c>
      <c r="O45" s="33">
        <f t="shared" si="40"/>
        <v>8</v>
      </c>
      <c r="P45" s="33">
        <f t="shared" si="40"/>
        <v>26</v>
      </c>
      <c r="Q45" s="33">
        <f t="shared" si="40"/>
        <v>22</v>
      </c>
      <c r="R45" s="33">
        <f t="shared" si="40"/>
        <v>10</v>
      </c>
      <c r="S45" s="33">
        <f t="shared" si="40"/>
        <v>28</v>
      </c>
      <c r="T45" s="33">
        <f t="shared" si="40"/>
        <v>21</v>
      </c>
      <c r="U45" s="33">
        <f t="shared" si="40"/>
        <v>8</v>
      </c>
      <c r="V45" s="33">
        <f t="shared" si="40"/>
        <v>27</v>
      </c>
      <c r="W45" s="33">
        <f t="shared" si="40"/>
        <v>22</v>
      </c>
      <c r="X45" s="31"/>
      <c r="Y45" s="32"/>
      <c r="Z45" s="32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</row>
    <row r="46" spans="1:65" ht="15.5" x14ac:dyDescent="0.35">
      <c r="A46" s="74" t="s">
        <v>17</v>
      </c>
      <c r="B46" s="74"/>
      <c r="C46" s="33">
        <f>COUNTIF(C7:C43,"н")</f>
        <v>22</v>
      </c>
      <c r="D46" s="33">
        <f t="shared" ref="D46:W46" si="41">COUNTIF(D7:D43,"н")</f>
        <v>21</v>
      </c>
      <c r="E46" s="33">
        <f t="shared" si="41"/>
        <v>0</v>
      </c>
      <c r="F46" s="33">
        <f t="shared" si="41"/>
        <v>25</v>
      </c>
      <c r="G46" s="33">
        <f t="shared" si="41"/>
        <v>3</v>
      </c>
      <c r="H46" s="33">
        <f t="shared" si="41"/>
        <v>0</v>
      </c>
      <c r="I46" s="33">
        <f t="shared" si="41"/>
        <v>26</v>
      </c>
      <c r="J46" s="33">
        <f t="shared" si="41"/>
        <v>6</v>
      </c>
      <c r="K46" s="33">
        <f t="shared" si="41"/>
        <v>0</v>
      </c>
      <c r="L46" s="33">
        <f t="shared" si="41"/>
        <v>24</v>
      </c>
      <c r="M46" s="33">
        <f t="shared" si="41"/>
        <v>6</v>
      </c>
      <c r="N46" s="33">
        <f t="shared" si="41"/>
        <v>0</v>
      </c>
      <c r="O46" s="33">
        <f t="shared" si="41"/>
        <v>26</v>
      </c>
      <c r="P46" s="33">
        <f t="shared" si="41"/>
        <v>7</v>
      </c>
      <c r="Q46" s="33">
        <f t="shared" si="41"/>
        <v>0</v>
      </c>
      <c r="R46" s="33">
        <f t="shared" si="41"/>
        <v>24</v>
      </c>
      <c r="S46" s="33">
        <f t="shared" si="41"/>
        <v>6</v>
      </c>
      <c r="T46" s="33">
        <f t="shared" si="41"/>
        <v>0</v>
      </c>
      <c r="U46" s="33">
        <f t="shared" si="41"/>
        <v>26</v>
      </c>
      <c r="V46" s="33">
        <f t="shared" si="41"/>
        <v>6</v>
      </c>
      <c r="W46" s="33">
        <f t="shared" si="41"/>
        <v>0</v>
      </c>
      <c r="X46" s="31"/>
      <c r="Y46" s="32"/>
      <c r="Z46" s="32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</row>
    <row r="47" spans="1:65" ht="15.5" x14ac:dyDescent="0.3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S3:AZ3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  <mergeCell ref="AX5:AX6"/>
    <mergeCell ref="AY5:AY6"/>
    <mergeCell ref="AW5:AW6"/>
    <mergeCell ref="AU5:AU6"/>
    <mergeCell ref="AV5:AV6"/>
    <mergeCell ref="AF3:AM3"/>
    <mergeCell ref="A1:Z1"/>
    <mergeCell ref="Y5:Y6"/>
    <mergeCell ref="Z5:Z6"/>
    <mergeCell ref="C3:Z3"/>
    <mergeCell ref="C4:E4"/>
    <mergeCell ref="U4:W4"/>
    <mergeCell ref="X4:Z4"/>
    <mergeCell ref="F4:H4"/>
    <mergeCell ref="I4:K4"/>
    <mergeCell ref="L4:N4"/>
    <mergeCell ref="O4:Q4"/>
    <mergeCell ref="R4:T4"/>
    <mergeCell ref="AB4:AD4"/>
    <mergeCell ref="AK5:AK6"/>
    <mergeCell ref="AL5:AL6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AJ5:AJ6"/>
    <mergeCell ref="AM5:AM6"/>
    <mergeCell ref="AB5:AB6"/>
    <mergeCell ref="AC5:AC6"/>
    <mergeCell ref="AD5:AD6"/>
    <mergeCell ref="AH5:AH6"/>
    <mergeCell ref="AI5:AI6"/>
    <mergeCell ref="AF5:AF6"/>
    <mergeCell ref="AG5:AG6"/>
    <mergeCell ref="AO4:AQ4"/>
    <mergeCell ref="AO5:AO6"/>
    <mergeCell ref="AP5:AP6"/>
    <mergeCell ref="AQ5:AQ6"/>
    <mergeCell ref="BB4:BD4"/>
    <mergeCell ref="BB5:BB6"/>
    <mergeCell ref="BC5:BC6"/>
    <mergeCell ref="BD5:BD6"/>
    <mergeCell ref="AS5:AS6"/>
    <mergeCell ref="AT5:AT6"/>
    <mergeCell ref="AZ5:AZ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70"/>
  <sheetViews>
    <sheetView zoomScale="65" zoomScaleNormal="65" workbookViewId="0">
      <pane xSplit="2" ySplit="4" topLeftCell="C26" activePane="bottomRight" state="frozen"/>
      <selection pane="topRight" activeCell="C1" sqref="C1"/>
      <selection pane="bottomLeft" activeCell="A5" sqref="A5"/>
      <selection pane="bottomRight" activeCell="W41" sqref="W41"/>
    </sheetView>
  </sheetViews>
  <sheetFormatPr defaultRowHeight="14.5" outlineLevelCol="1" x14ac:dyDescent="0.35"/>
  <cols>
    <col min="24" max="24" width="15.90625" customWidth="1"/>
    <col min="25" max="25" width="16.453125" customWidth="1"/>
    <col min="26" max="26" width="17.08984375" customWidth="1"/>
    <col min="28" max="38" width="8.7265625" hidden="1" customWidth="1" outlineLevel="1"/>
    <col min="39" max="39" width="15.36328125" hidden="1" customWidth="1" outlineLevel="1"/>
    <col min="40" max="40" width="8.7265625" collapsed="1"/>
    <col min="41" max="51" width="8.7265625" hidden="1" customWidth="1" outlineLevel="1"/>
    <col min="52" max="52" width="19" hidden="1" customWidth="1" outlineLevel="1"/>
    <col min="53" max="53" width="8.7265625" collapsed="1"/>
    <col min="54" max="64" width="8.7265625" hidden="1" customWidth="1" outlineLevel="1"/>
    <col min="65" max="65" width="18.6328125" hidden="1" customWidth="1" outlineLevel="1"/>
    <col min="66" max="66" width="8.7265625" collapsed="1"/>
  </cols>
  <sheetData>
    <row r="1" spans="1:65" ht="15.5" x14ac:dyDescent="0.3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ht="15" customHeight="1" x14ac:dyDescent="0.3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 ht="49.5" customHeight="1" x14ac:dyDescent="0.35">
      <c r="A3" s="11" t="s">
        <v>1</v>
      </c>
      <c r="B3" s="11" t="s">
        <v>3</v>
      </c>
      <c r="C3" s="67" t="s">
        <v>18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14"/>
      <c r="AB3" s="5"/>
      <c r="AC3" s="5"/>
      <c r="AD3" s="5"/>
      <c r="AE3" s="14"/>
      <c r="AF3" s="67" t="s">
        <v>64</v>
      </c>
      <c r="AG3" s="68"/>
      <c r="AH3" s="68"/>
      <c r="AI3" s="68"/>
      <c r="AJ3" s="68"/>
      <c r="AK3" s="68"/>
      <c r="AL3" s="68"/>
      <c r="AM3" s="69"/>
      <c r="AN3" s="14"/>
      <c r="AO3" s="5"/>
      <c r="AP3" s="5"/>
      <c r="AQ3" s="5"/>
      <c r="AR3" s="14"/>
      <c r="AS3" s="67" t="s">
        <v>65</v>
      </c>
      <c r="AT3" s="68"/>
      <c r="AU3" s="68"/>
      <c r="AV3" s="68"/>
      <c r="AW3" s="68"/>
      <c r="AX3" s="68"/>
      <c r="AY3" s="68"/>
      <c r="AZ3" s="69"/>
      <c r="BA3" s="14"/>
      <c r="BB3" s="5"/>
      <c r="BC3" s="5"/>
      <c r="BD3" s="5"/>
      <c r="BE3" s="14"/>
      <c r="BF3" s="67" t="s">
        <v>63</v>
      </c>
      <c r="BG3" s="68"/>
      <c r="BH3" s="68"/>
      <c r="BI3" s="68"/>
      <c r="BJ3" s="68"/>
      <c r="BK3" s="68"/>
      <c r="BL3" s="68"/>
      <c r="BM3" s="69"/>
    </row>
    <row r="4" spans="1:65" ht="166" customHeight="1" x14ac:dyDescent="0.35">
      <c r="A4" s="11" t="s">
        <v>2</v>
      </c>
      <c r="B4" s="11" t="s">
        <v>4</v>
      </c>
      <c r="C4" s="73" t="s">
        <v>19</v>
      </c>
      <c r="D4" s="73"/>
      <c r="E4" s="73"/>
      <c r="F4" s="73" t="s">
        <v>20</v>
      </c>
      <c r="G4" s="73"/>
      <c r="H4" s="73"/>
      <c r="I4" s="73" t="s">
        <v>21</v>
      </c>
      <c r="J4" s="73"/>
      <c r="K4" s="73"/>
      <c r="L4" s="73" t="s">
        <v>22</v>
      </c>
      <c r="M4" s="73"/>
      <c r="N4" s="73"/>
      <c r="O4" s="73" t="s">
        <v>23</v>
      </c>
      <c r="P4" s="73"/>
      <c r="Q4" s="73"/>
      <c r="R4" s="73" t="s">
        <v>24</v>
      </c>
      <c r="S4" s="73"/>
      <c r="T4" s="73"/>
      <c r="U4" s="73" t="s">
        <v>25</v>
      </c>
      <c r="V4" s="73"/>
      <c r="W4" s="73"/>
      <c r="X4" s="73" t="s">
        <v>13</v>
      </c>
      <c r="Y4" s="73"/>
      <c r="Z4" s="73"/>
      <c r="AA4" s="14"/>
      <c r="AB4" s="70" t="s">
        <v>59</v>
      </c>
      <c r="AC4" s="71"/>
      <c r="AD4" s="72"/>
      <c r="AE4" s="14"/>
      <c r="AF4" s="11" t="s">
        <v>19</v>
      </c>
      <c r="AG4" s="11" t="s">
        <v>20</v>
      </c>
      <c r="AH4" s="11" t="s">
        <v>21</v>
      </c>
      <c r="AI4" s="11" t="s">
        <v>22</v>
      </c>
      <c r="AJ4" s="11" t="s">
        <v>23</v>
      </c>
      <c r="AK4" s="11" t="s">
        <v>24</v>
      </c>
      <c r="AL4" s="11" t="s">
        <v>25</v>
      </c>
      <c r="AM4" s="11" t="s">
        <v>13</v>
      </c>
      <c r="AN4" s="14"/>
      <c r="AO4" s="70" t="s">
        <v>59</v>
      </c>
      <c r="AP4" s="71"/>
      <c r="AQ4" s="72"/>
      <c r="AR4" s="14"/>
      <c r="AS4" s="11" t="s">
        <v>19</v>
      </c>
      <c r="AT4" s="11" t="s">
        <v>20</v>
      </c>
      <c r="AU4" s="11" t="s">
        <v>21</v>
      </c>
      <c r="AV4" s="11" t="s">
        <v>22</v>
      </c>
      <c r="AW4" s="11" t="s">
        <v>23</v>
      </c>
      <c r="AX4" s="11" t="s">
        <v>24</v>
      </c>
      <c r="AY4" s="11" t="s">
        <v>25</v>
      </c>
      <c r="AZ4" s="11" t="s">
        <v>13</v>
      </c>
      <c r="BA4" s="14"/>
      <c r="BB4" s="70" t="s">
        <v>59</v>
      </c>
      <c r="BC4" s="71"/>
      <c r="BD4" s="72"/>
      <c r="BE4" s="14"/>
      <c r="BF4" s="11" t="s">
        <v>19</v>
      </c>
      <c r="BG4" s="11" t="s">
        <v>20</v>
      </c>
      <c r="BH4" s="11" t="s">
        <v>21</v>
      </c>
      <c r="BI4" s="11" t="s">
        <v>22</v>
      </c>
      <c r="BJ4" s="11" t="s">
        <v>23</v>
      </c>
      <c r="BK4" s="11" t="s">
        <v>24</v>
      </c>
      <c r="BL4" s="11" t="s">
        <v>25</v>
      </c>
      <c r="BM4" s="11" t="s">
        <v>13</v>
      </c>
    </row>
    <row r="5" spans="1:65" ht="14.5" customHeight="1" x14ac:dyDescent="0.35">
      <c r="A5" s="73"/>
      <c r="B5" s="73"/>
      <c r="C5" s="73" t="s">
        <v>14</v>
      </c>
      <c r="D5" s="73" t="s">
        <v>15</v>
      </c>
      <c r="E5" s="73" t="s">
        <v>16</v>
      </c>
      <c r="F5" s="73" t="s">
        <v>14</v>
      </c>
      <c r="G5" s="73" t="s">
        <v>15</v>
      </c>
      <c r="H5" s="73" t="s">
        <v>16</v>
      </c>
      <c r="I5" s="73" t="s">
        <v>14</v>
      </c>
      <c r="J5" s="73" t="s">
        <v>15</v>
      </c>
      <c r="K5" s="73" t="s">
        <v>16</v>
      </c>
      <c r="L5" s="73" t="s">
        <v>14</v>
      </c>
      <c r="M5" s="73" t="s">
        <v>15</v>
      </c>
      <c r="N5" s="73" t="s">
        <v>16</v>
      </c>
      <c r="O5" s="73" t="s">
        <v>14</v>
      </c>
      <c r="P5" s="73" t="s">
        <v>15</v>
      </c>
      <c r="Q5" s="73" t="s">
        <v>16</v>
      </c>
      <c r="R5" s="73" t="s">
        <v>14</v>
      </c>
      <c r="S5" s="73" t="s">
        <v>15</v>
      </c>
      <c r="T5" s="73" t="s">
        <v>16</v>
      </c>
      <c r="U5" s="73" t="s">
        <v>14</v>
      </c>
      <c r="V5" s="73" t="s">
        <v>15</v>
      </c>
      <c r="W5" s="73" t="s">
        <v>16</v>
      </c>
      <c r="X5" s="90" t="s">
        <v>14</v>
      </c>
      <c r="Y5" s="90" t="s">
        <v>15</v>
      </c>
      <c r="Z5" s="90" t="s">
        <v>16</v>
      </c>
      <c r="AA5" s="14"/>
      <c r="AB5" s="79" t="s">
        <v>56</v>
      </c>
      <c r="AC5" s="79" t="s">
        <v>57</v>
      </c>
      <c r="AD5" s="79" t="s">
        <v>58</v>
      </c>
      <c r="AE5" s="14"/>
      <c r="AF5" s="73" t="s">
        <v>14</v>
      </c>
      <c r="AG5" s="73" t="s">
        <v>14</v>
      </c>
      <c r="AH5" s="73" t="s">
        <v>14</v>
      </c>
      <c r="AI5" s="73" t="s">
        <v>14</v>
      </c>
      <c r="AJ5" s="73" t="s">
        <v>14</v>
      </c>
      <c r="AK5" s="73" t="s">
        <v>14</v>
      </c>
      <c r="AL5" s="73" t="s">
        <v>14</v>
      </c>
      <c r="AM5" s="76" t="s">
        <v>14</v>
      </c>
      <c r="AN5" s="14"/>
      <c r="AO5" s="79" t="s">
        <v>56</v>
      </c>
      <c r="AP5" s="79" t="s">
        <v>57</v>
      </c>
      <c r="AQ5" s="79" t="s">
        <v>58</v>
      </c>
      <c r="AR5" s="14"/>
      <c r="AS5" s="73" t="s">
        <v>15</v>
      </c>
      <c r="AT5" s="73" t="s">
        <v>15</v>
      </c>
      <c r="AU5" s="73" t="s">
        <v>15</v>
      </c>
      <c r="AV5" s="73" t="s">
        <v>15</v>
      </c>
      <c r="AW5" s="73" t="s">
        <v>15</v>
      </c>
      <c r="AX5" s="73" t="s">
        <v>15</v>
      </c>
      <c r="AY5" s="73" t="s">
        <v>15</v>
      </c>
      <c r="AZ5" s="76" t="s">
        <v>15</v>
      </c>
      <c r="BA5" s="14"/>
      <c r="BB5" s="79" t="s">
        <v>56</v>
      </c>
      <c r="BC5" s="79" t="s">
        <v>57</v>
      </c>
      <c r="BD5" s="79" t="s">
        <v>58</v>
      </c>
      <c r="BE5" s="14"/>
      <c r="BF5" s="73" t="s">
        <v>16</v>
      </c>
      <c r="BG5" s="73" t="s">
        <v>16</v>
      </c>
      <c r="BH5" s="73" t="s">
        <v>16</v>
      </c>
      <c r="BI5" s="73" t="s">
        <v>16</v>
      </c>
      <c r="BJ5" s="73" t="s">
        <v>16</v>
      </c>
      <c r="BK5" s="73" t="s">
        <v>16</v>
      </c>
      <c r="BL5" s="73" t="s">
        <v>16</v>
      </c>
      <c r="BM5" s="76" t="s">
        <v>16</v>
      </c>
    </row>
    <row r="6" spans="1:65" ht="15.5" customHeight="1" x14ac:dyDescent="0.3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90"/>
      <c r="Y6" s="90"/>
      <c r="Z6" s="90"/>
      <c r="AA6" s="14"/>
      <c r="AB6" s="80"/>
      <c r="AC6" s="80"/>
      <c r="AD6" s="80"/>
      <c r="AE6" s="14"/>
      <c r="AF6" s="73"/>
      <c r="AG6" s="73"/>
      <c r="AH6" s="73"/>
      <c r="AI6" s="73"/>
      <c r="AJ6" s="73"/>
      <c r="AK6" s="73"/>
      <c r="AL6" s="73"/>
      <c r="AM6" s="76"/>
      <c r="AN6" s="14"/>
      <c r="AO6" s="80"/>
      <c r="AP6" s="80"/>
      <c r="AQ6" s="80"/>
      <c r="AR6" s="14"/>
      <c r="AS6" s="73"/>
      <c r="AT6" s="73"/>
      <c r="AU6" s="73"/>
      <c r="AV6" s="73"/>
      <c r="AW6" s="73"/>
      <c r="AX6" s="73"/>
      <c r="AY6" s="73"/>
      <c r="AZ6" s="76"/>
      <c r="BA6" s="14"/>
      <c r="BB6" s="80"/>
      <c r="BC6" s="80"/>
      <c r="BD6" s="80"/>
      <c r="BE6" s="14"/>
      <c r="BF6" s="73"/>
      <c r="BG6" s="73"/>
      <c r="BH6" s="73"/>
      <c r="BI6" s="73"/>
      <c r="BJ6" s="73"/>
      <c r="BK6" s="73"/>
      <c r="BL6" s="73"/>
      <c r="BM6" s="76"/>
    </row>
    <row r="7" spans="1:65" ht="18.5" customHeight="1" x14ac:dyDescent="0.35">
      <c r="A7" s="11">
        <v>1</v>
      </c>
      <c r="B7" s="19">
        <v>131</v>
      </c>
      <c r="C7" s="19" t="s">
        <v>52</v>
      </c>
      <c r="D7" s="19" t="s">
        <v>51</v>
      </c>
      <c r="E7" s="19" t="s">
        <v>51</v>
      </c>
      <c r="F7" s="19" t="s">
        <v>52</v>
      </c>
      <c r="G7" s="19" t="s">
        <v>51</v>
      </c>
      <c r="H7" s="19" t="s">
        <v>51</v>
      </c>
      <c r="I7" s="19" t="s">
        <v>52</v>
      </c>
      <c r="J7" s="19" t="s">
        <v>51</v>
      </c>
      <c r="K7" s="19" t="s">
        <v>51</v>
      </c>
      <c r="L7" s="19" t="s">
        <v>52</v>
      </c>
      <c r="M7" s="19" t="s">
        <v>51</v>
      </c>
      <c r="N7" s="19" t="s">
        <v>51</v>
      </c>
      <c r="O7" s="19" t="s">
        <v>52</v>
      </c>
      <c r="P7" s="19" t="s">
        <v>51</v>
      </c>
      <c r="Q7" s="19" t="s">
        <v>51</v>
      </c>
      <c r="R7" s="19" t="s">
        <v>52</v>
      </c>
      <c r="S7" s="19" t="s">
        <v>51</v>
      </c>
      <c r="T7" s="19" t="s">
        <v>51</v>
      </c>
      <c r="U7" s="19" t="s">
        <v>52</v>
      </c>
      <c r="V7" s="19" t="s">
        <v>51</v>
      </c>
      <c r="W7" s="19" t="s">
        <v>51</v>
      </c>
      <c r="X7" s="42" t="str">
        <f>IF(AD7&gt;=0.55,"Низкий",IF(AB7&gt;=0.55,"Оптимальный",IF(AC7&gt;0.45,"Достаточный")))</f>
        <v>Низкий</v>
      </c>
      <c r="Y7" s="42" t="str">
        <f>IF(AQ7&gt;=0.55,"Низкий",IF(AO7&gt;=0.55,"Оптимальный",IF(AP7&gt;0.45,"Достаточный")))</f>
        <v>Достаточный</v>
      </c>
      <c r="Z7" s="42" t="str">
        <f>IF(BD7&gt;=0.55,"Низкий",IF(BB7&gt;=0.55,"Оптимальный",IF(BC7&gt;0.45,"Достаточный")))</f>
        <v>Достаточный</v>
      </c>
      <c r="AA7" s="14"/>
      <c r="AB7" s="7">
        <f>COUNTIF(AF7:AL7,AB$5)/7</f>
        <v>0</v>
      </c>
      <c r="AC7" s="7">
        <f>COUNTIF(AF7:AL7,AC$5)/7</f>
        <v>0</v>
      </c>
      <c r="AD7" s="7">
        <f>COUNTIF(AF7:AL7,AD$5)/7</f>
        <v>1</v>
      </c>
      <c r="AE7" s="14"/>
      <c r="AF7" s="11" t="str">
        <f>C7</f>
        <v>Н</v>
      </c>
      <c r="AG7" s="11" t="str">
        <f>F7</f>
        <v>Н</v>
      </c>
      <c r="AH7" s="11" t="str">
        <f>I7</f>
        <v>Н</v>
      </c>
      <c r="AI7" s="11" t="str">
        <f>L7</f>
        <v>Н</v>
      </c>
      <c r="AJ7" s="11" t="str">
        <f>O7</f>
        <v>Н</v>
      </c>
      <c r="AK7" s="11" t="str">
        <f>R7</f>
        <v>Н</v>
      </c>
      <c r="AL7" s="11" t="str">
        <f>U7</f>
        <v>Н</v>
      </c>
      <c r="AM7" s="12" t="str">
        <f>X7</f>
        <v>Низкий</v>
      </c>
      <c r="AN7" s="14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14"/>
      <c r="AS7" s="11" t="str">
        <f>D7</f>
        <v>Д</v>
      </c>
      <c r="AT7" s="11" t="str">
        <f>G7</f>
        <v>Д</v>
      </c>
      <c r="AU7" s="11" t="str">
        <f>J7</f>
        <v>Д</v>
      </c>
      <c r="AV7" s="11" t="str">
        <f>M7</f>
        <v>Д</v>
      </c>
      <c r="AW7" s="11" t="str">
        <f>P7</f>
        <v>Д</v>
      </c>
      <c r="AX7" s="11" t="str">
        <f>S7</f>
        <v>Д</v>
      </c>
      <c r="AY7" s="11" t="str">
        <f>V7</f>
        <v>Д</v>
      </c>
      <c r="AZ7" s="12" t="str">
        <f>Y7</f>
        <v>Достаточный</v>
      </c>
      <c r="BA7" s="14"/>
      <c r="BB7" s="7">
        <f>COUNTIF(BF7:BL7,BB$5)/7</f>
        <v>0</v>
      </c>
      <c r="BC7" s="7">
        <f>COUNTIF(BF7:BL7,BC$5)/7</f>
        <v>1</v>
      </c>
      <c r="BD7" s="7">
        <f>COUNTIF(BF7:BL7,BD$5)/7</f>
        <v>0</v>
      </c>
      <c r="BE7" s="14"/>
      <c r="BF7" s="11" t="str">
        <f>E7</f>
        <v>Д</v>
      </c>
      <c r="BG7" s="11" t="str">
        <f>H7</f>
        <v>Д</v>
      </c>
      <c r="BH7" s="11" t="str">
        <f>K7</f>
        <v>Д</v>
      </c>
      <c r="BI7" s="11" t="str">
        <f>N7</f>
        <v>Д</v>
      </c>
      <c r="BJ7" s="11" t="str">
        <f>Q7</f>
        <v>Д</v>
      </c>
      <c r="BK7" s="11" t="str">
        <f>T7</f>
        <v>Д</v>
      </c>
      <c r="BL7" s="11" t="str">
        <f>W7</f>
        <v>Д</v>
      </c>
      <c r="BM7" s="12" t="str">
        <f>Z7</f>
        <v>Достаточный</v>
      </c>
    </row>
    <row r="8" spans="1:65" ht="15.5" x14ac:dyDescent="0.35">
      <c r="A8" s="11">
        <v>2</v>
      </c>
      <c r="B8" s="19">
        <v>132</v>
      </c>
      <c r="C8" s="19" t="s">
        <v>52</v>
      </c>
      <c r="D8" s="19" t="s">
        <v>51</v>
      </c>
      <c r="E8" s="19" t="s">
        <v>51</v>
      </c>
      <c r="F8" s="19" t="s">
        <v>52</v>
      </c>
      <c r="G8" s="19" t="s">
        <v>51</v>
      </c>
      <c r="H8" s="19" t="s">
        <v>51</v>
      </c>
      <c r="I8" s="19" t="s">
        <v>52</v>
      </c>
      <c r="J8" s="19" t="s">
        <v>51</v>
      </c>
      <c r="K8" s="19" t="s">
        <v>51</v>
      </c>
      <c r="L8" s="19" t="s">
        <v>51</v>
      </c>
      <c r="M8" s="19" t="s">
        <v>51</v>
      </c>
      <c r="N8" s="19" t="s">
        <v>50</v>
      </c>
      <c r="O8" s="19" t="s">
        <v>52</v>
      </c>
      <c r="P8" s="19" t="s">
        <v>51</v>
      </c>
      <c r="Q8" s="19" t="s">
        <v>50</v>
      </c>
      <c r="R8" s="19" t="s">
        <v>52</v>
      </c>
      <c r="S8" s="19" t="s">
        <v>51</v>
      </c>
      <c r="T8" s="19" t="s">
        <v>51</v>
      </c>
      <c r="U8" s="19" t="s">
        <v>51</v>
      </c>
      <c r="V8" s="19" t="s">
        <v>51</v>
      </c>
      <c r="W8" s="19" t="s">
        <v>50</v>
      </c>
      <c r="X8" s="42" t="str">
        <f t="shared" ref="X8:X43" si="0">IF(AD8&gt;=0.55,"Низкий",IF(AB8&gt;=0.55,"Оптимальный",IF(AC8&gt;0.45,"Достаточный")))</f>
        <v>Низкий</v>
      </c>
      <c r="Y8" s="42" t="str">
        <f t="shared" ref="Y8:Y43" si="1">IF(AQ8&gt;=0.55,"Низкий",IF(AO8&gt;=0.55,"Оптимальный",IF(AP8&gt;0.45,"Достаточный")))</f>
        <v>Достаточный</v>
      </c>
      <c r="Z8" s="42" t="str">
        <f t="shared" ref="Z8:Z43" si="2">IF(BD8&gt;=0.55,"Низкий",IF(BB8&gt;=0.55,"Оптимальный",IF(BC8&gt;0.45,"Достаточный")))</f>
        <v>Достаточный</v>
      </c>
      <c r="AA8" s="14"/>
      <c r="AB8" s="7">
        <f t="shared" ref="AB8:AB43" si="3">COUNTIF(AF8:AL8,AB$5)/7</f>
        <v>0</v>
      </c>
      <c r="AC8" s="7">
        <f>COUNTIF(AF8:AL8,AC$5)/7</f>
        <v>0.2857142857142857</v>
      </c>
      <c r="AD8" s="7">
        <f t="shared" ref="AD8:AD43" si="4">COUNTIF(AF8:AL8,AD$5)/7</f>
        <v>0.7142857142857143</v>
      </c>
      <c r="AE8" s="14"/>
      <c r="AF8" s="11" t="str">
        <f t="shared" ref="AF8:AF43" si="5">C8</f>
        <v>Н</v>
      </c>
      <c r="AG8" s="11" t="str">
        <f t="shared" ref="AG8:AG43" si="6">F8</f>
        <v>Н</v>
      </c>
      <c r="AH8" s="11" t="str">
        <f t="shared" ref="AH8:AH43" si="7">I8</f>
        <v>Н</v>
      </c>
      <c r="AI8" s="11" t="str">
        <f t="shared" ref="AI8:AI43" si="8">L8</f>
        <v>Д</v>
      </c>
      <c r="AJ8" s="11" t="str">
        <f t="shared" ref="AJ8:AJ43" si="9">O8</f>
        <v>Н</v>
      </c>
      <c r="AK8" s="11" t="str">
        <f t="shared" ref="AK8:AK43" si="10">R8</f>
        <v>Н</v>
      </c>
      <c r="AL8" s="11" t="str">
        <f t="shared" ref="AL8:AL43" si="11">U8</f>
        <v>Д</v>
      </c>
      <c r="AM8" s="12" t="str">
        <f t="shared" ref="AM8:AM43" si="12">X8</f>
        <v>Низкий</v>
      </c>
      <c r="AN8" s="14"/>
      <c r="AO8" s="7">
        <f t="shared" ref="AO8:AO43" si="13">COUNTIF(AS8:AY8,AO$5)/7</f>
        <v>0</v>
      </c>
      <c r="AP8" s="7">
        <f t="shared" ref="AP8:AP43" si="14">COUNTIF(AS8:AY8,AP$5)/7</f>
        <v>1</v>
      </c>
      <c r="AQ8" s="7">
        <f t="shared" ref="AQ8:AQ43" si="15">COUNTIF(AS8:AY8,AQ$5)/7</f>
        <v>0</v>
      </c>
      <c r="AR8" s="14"/>
      <c r="AS8" s="11" t="str">
        <f t="shared" ref="AS8:AS43" si="16">D8</f>
        <v>Д</v>
      </c>
      <c r="AT8" s="11" t="str">
        <f t="shared" ref="AT8:AT43" si="17">G8</f>
        <v>Д</v>
      </c>
      <c r="AU8" s="11" t="str">
        <f t="shared" ref="AU8:AU43" si="18">J8</f>
        <v>Д</v>
      </c>
      <c r="AV8" s="11" t="str">
        <f t="shared" ref="AV8:AV43" si="19">M8</f>
        <v>Д</v>
      </c>
      <c r="AW8" s="11" t="str">
        <f t="shared" ref="AW8:AW43" si="20">P8</f>
        <v>Д</v>
      </c>
      <c r="AX8" s="11" t="str">
        <f t="shared" ref="AX8:AX43" si="21">S8</f>
        <v>Д</v>
      </c>
      <c r="AY8" s="11" t="str">
        <f t="shared" ref="AY8:AY43" si="22">V8</f>
        <v>Д</v>
      </c>
      <c r="AZ8" s="12" t="str">
        <f t="shared" ref="AZ8:AZ43" si="23">Y8</f>
        <v>Достаточный</v>
      </c>
      <c r="BA8" s="14"/>
      <c r="BB8" s="7">
        <f t="shared" ref="BB8:BB43" si="24">COUNTIF(BF8:BL8,BB$5)/7</f>
        <v>0.42857142857142855</v>
      </c>
      <c r="BC8" s="7">
        <f t="shared" ref="BC8:BC43" si="25">COUNTIF(BF8:BL8,BC$5)/7</f>
        <v>0.5714285714285714</v>
      </c>
      <c r="BD8" s="7">
        <f t="shared" ref="BD8:BD43" si="26">COUNTIF(BF8:BL8,BD$5)/7</f>
        <v>0</v>
      </c>
      <c r="BE8" s="14"/>
      <c r="BF8" s="11" t="str">
        <f t="shared" ref="BF8:BF43" si="27">E8</f>
        <v>Д</v>
      </c>
      <c r="BG8" s="11" t="str">
        <f t="shared" ref="BG8:BG43" si="28">H8</f>
        <v>Д</v>
      </c>
      <c r="BH8" s="11" t="str">
        <f t="shared" ref="BH8:BH43" si="29">K8</f>
        <v>Д</v>
      </c>
      <c r="BI8" s="11" t="str">
        <f t="shared" ref="BI8:BI43" si="30">N8</f>
        <v>О</v>
      </c>
      <c r="BJ8" s="11" t="str">
        <f t="shared" ref="BJ8:BJ43" si="31">Q8</f>
        <v>О</v>
      </c>
      <c r="BK8" s="11" t="str">
        <f t="shared" ref="BK8:BK43" si="32">T8</f>
        <v>Д</v>
      </c>
      <c r="BL8" s="11" t="str">
        <f t="shared" ref="BL8:BL43" si="33">W8</f>
        <v>О</v>
      </c>
      <c r="BM8" s="12" t="str">
        <f t="shared" ref="BM8:BM43" si="34">Z8</f>
        <v>Достаточный</v>
      </c>
    </row>
    <row r="9" spans="1:65" ht="15.5" x14ac:dyDescent="0.35">
      <c r="A9" s="11">
        <v>3</v>
      </c>
      <c r="B9" s="19">
        <v>133</v>
      </c>
      <c r="C9" s="19" t="s">
        <v>52</v>
      </c>
      <c r="D9" s="19" t="s">
        <v>51</v>
      </c>
      <c r="E9" s="19" t="s">
        <v>51</v>
      </c>
      <c r="F9" s="19" t="s">
        <v>52</v>
      </c>
      <c r="G9" s="19" t="s">
        <v>51</v>
      </c>
      <c r="H9" s="19" t="s">
        <v>51</v>
      </c>
      <c r="I9" s="19" t="s">
        <v>52</v>
      </c>
      <c r="J9" s="19" t="s">
        <v>51</v>
      </c>
      <c r="K9" s="19" t="s">
        <v>51</v>
      </c>
      <c r="L9" s="19" t="s">
        <v>52</v>
      </c>
      <c r="M9" s="19" t="s">
        <v>51</v>
      </c>
      <c r="N9" s="19" t="s">
        <v>50</v>
      </c>
      <c r="O9" s="19" t="s">
        <v>52</v>
      </c>
      <c r="P9" s="19" t="s">
        <v>51</v>
      </c>
      <c r="Q9" s="19" t="s">
        <v>50</v>
      </c>
      <c r="R9" s="19" t="s">
        <v>52</v>
      </c>
      <c r="S9" s="19" t="s">
        <v>51</v>
      </c>
      <c r="T9" s="19" t="s">
        <v>51</v>
      </c>
      <c r="U9" s="19" t="s">
        <v>52</v>
      </c>
      <c r="V9" s="19" t="s">
        <v>51</v>
      </c>
      <c r="W9" s="19" t="s">
        <v>51</v>
      </c>
      <c r="X9" s="42" t="str">
        <f t="shared" si="0"/>
        <v>Низкий</v>
      </c>
      <c r="Y9" s="42" t="str">
        <f t="shared" si="1"/>
        <v>Достаточный</v>
      </c>
      <c r="Z9" s="42" t="str">
        <f t="shared" si="2"/>
        <v>Достаточный</v>
      </c>
      <c r="AA9" s="14"/>
      <c r="AB9" s="7">
        <f t="shared" si="3"/>
        <v>0</v>
      </c>
      <c r="AC9" s="7">
        <f>COUNTIF(AF9:AL9,AC$5)/7</f>
        <v>0</v>
      </c>
      <c r="AD9" s="7">
        <f t="shared" si="4"/>
        <v>1</v>
      </c>
      <c r="AE9" s="14"/>
      <c r="AF9" s="11" t="str">
        <f t="shared" si="5"/>
        <v>Н</v>
      </c>
      <c r="AG9" s="11" t="str">
        <f t="shared" si="6"/>
        <v>Н</v>
      </c>
      <c r="AH9" s="11" t="str">
        <f t="shared" si="7"/>
        <v>Н</v>
      </c>
      <c r="AI9" s="11" t="str">
        <f t="shared" si="8"/>
        <v>Н</v>
      </c>
      <c r="AJ9" s="11" t="str">
        <f t="shared" si="9"/>
        <v>Н</v>
      </c>
      <c r="AK9" s="11" t="str">
        <f t="shared" si="10"/>
        <v>Н</v>
      </c>
      <c r="AL9" s="11" t="str">
        <f t="shared" si="11"/>
        <v>Н</v>
      </c>
      <c r="AM9" s="12" t="str">
        <f t="shared" si="12"/>
        <v>Низкий</v>
      </c>
      <c r="AN9" s="14"/>
      <c r="AO9" s="7">
        <f t="shared" si="13"/>
        <v>0</v>
      </c>
      <c r="AP9" s="7">
        <f t="shared" si="14"/>
        <v>1</v>
      </c>
      <c r="AQ9" s="7">
        <f t="shared" si="15"/>
        <v>0</v>
      </c>
      <c r="AR9" s="14"/>
      <c r="AS9" s="11" t="str">
        <f t="shared" si="16"/>
        <v>Д</v>
      </c>
      <c r="AT9" s="11" t="str">
        <f t="shared" si="17"/>
        <v>Д</v>
      </c>
      <c r="AU9" s="11" t="str">
        <f t="shared" si="18"/>
        <v>Д</v>
      </c>
      <c r="AV9" s="11" t="str">
        <f t="shared" si="19"/>
        <v>Д</v>
      </c>
      <c r="AW9" s="11" t="str">
        <f t="shared" si="20"/>
        <v>Д</v>
      </c>
      <c r="AX9" s="11" t="str">
        <f t="shared" si="21"/>
        <v>Д</v>
      </c>
      <c r="AY9" s="11" t="str">
        <f t="shared" si="22"/>
        <v>Д</v>
      </c>
      <c r="AZ9" s="12" t="str">
        <f t="shared" si="23"/>
        <v>Достаточный</v>
      </c>
      <c r="BA9" s="14"/>
      <c r="BB9" s="7">
        <f t="shared" si="24"/>
        <v>0.2857142857142857</v>
      </c>
      <c r="BC9" s="7">
        <f t="shared" si="25"/>
        <v>0.7142857142857143</v>
      </c>
      <c r="BD9" s="7">
        <f t="shared" si="26"/>
        <v>0</v>
      </c>
      <c r="BE9" s="14"/>
      <c r="BF9" s="11" t="str">
        <f t="shared" si="27"/>
        <v>Д</v>
      </c>
      <c r="BG9" s="11" t="str">
        <f t="shared" si="28"/>
        <v>Д</v>
      </c>
      <c r="BH9" s="11" t="str">
        <f t="shared" si="29"/>
        <v>Д</v>
      </c>
      <c r="BI9" s="11" t="str">
        <f t="shared" si="30"/>
        <v>О</v>
      </c>
      <c r="BJ9" s="11" t="str">
        <f t="shared" si="31"/>
        <v>О</v>
      </c>
      <c r="BK9" s="11" t="str">
        <f t="shared" si="32"/>
        <v>Д</v>
      </c>
      <c r="BL9" s="11" t="str">
        <f t="shared" si="33"/>
        <v>Д</v>
      </c>
      <c r="BM9" s="12" t="str">
        <f t="shared" si="34"/>
        <v>Достаточный</v>
      </c>
    </row>
    <row r="10" spans="1:65" ht="15.5" x14ac:dyDescent="0.35">
      <c r="A10" s="11">
        <v>4</v>
      </c>
      <c r="B10" s="19">
        <v>134</v>
      </c>
      <c r="C10" s="19" t="s">
        <v>51</v>
      </c>
      <c r="D10" s="19" t="s">
        <v>51</v>
      </c>
      <c r="E10" s="19" t="s">
        <v>50</v>
      </c>
      <c r="F10" s="19" t="s">
        <v>51</v>
      </c>
      <c r="G10" s="19" t="s">
        <v>51</v>
      </c>
      <c r="H10" s="19" t="s">
        <v>50</v>
      </c>
      <c r="I10" s="19" t="s">
        <v>51</v>
      </c>
      <c r="J10" s="19" t="s">
        <v>50</v>
      </c>
      <c r="K10" s="19" t="s">
        <v>50</v>
      </c>
      <c r="L10" s="19" t="s">
        <v>51</v>
      </c>
      <c r="M10" s="19" t="s">
        <v>51</v>
      </c>
      <c r="N10" s="19" t="s">
        <v>50</v>
      </c>
      <c r="O10" s="19" t="s">
        <v>51</v>
      </c>
      <c r="P10" s="19" t="s">
        <v>51</v>
      </c>
      <c r="Q10" s="19" t="s">
        <v>50</v>
      </c>
      <c r="R10" s="19" t="s">
        <v>51</v>
      </c>
      <c r="S10" s="19" t="s">
        <v>51</v>
      </c>
      <c r="T10" s="19" t="s">
        <v>50</v>
      </c>
      <c r="U10" s="19" t="s">
        <v>51</v>
      </c>
      <c r="V10" s="19" t="s">
        <v>51</v>
      </c>
      <c r="W10" s="19" t="s">
        <v>50</v>
      </c>
      <c r="X10" s="42" t="str">
        <f t="shared" si="0"/>
        <v>Достаточный</v>
      </c>
      <c r="Y10" s="42" t="str">
        <f t="shared" si="1"/>
        <v>Достаточный</v>
      </c>
      <c r="Z10" s="42" t="str">
        <f t="shared" si="2"/>
        <v>Оптимальный</v>
      </c>
      <c r="AA10" s="14"/>
      <c r="AB10" s="7">
        <f t="shared" si="3"/>
        <v>0</v>
      </c>
      <c r="AC10" s="7">
        <f t="shared" ref="AC10:AC43" si="35">COUNTIF(AF10:AL10,AC$5)/7</f>
        <v>1</v>
      </c>
      <c r="AD10" s="7">
        <f t="shared" si="4"/>
        <v>0</v>
      </c>
      <c r="AE10" s="14"/>
      <c r="AF10" s="11" t="str">
        <f t="shared" si="5"/>
        <v>Д</v>
      </c>
      <c r="AG10" s="11" t="str">
        <f t="shared" si="6"/>
        <v>Д</v>
      </c>
      <c r="AH10" s="11" t="str">
        <f t="shared" si="7"/>
        <v>Д</v>
      </c>
      <c r="AI10" s="11" t="str">
        <f t="shared" si="8"/>
        <v>Д</v>
      </c>
      <c r="AJ10" s="11" t="str">
        <f t="shared" si="9"/>
        <v>Д</v>
      </c>
      <c r="AK10" s="11" t="str">
        <f t="shared" si="10"/>
        <v>Д</v>
      </c>
      <c r="AL10" s="11" t="str">
        <f t="shared" si="11"/>
        <v>Д</v>
      </c>
      <c r="AM10" s="12" t="str">
        <f t="shared" si="12"/>
        <v>Достаточный</v>
      </c>
      <c r="AN10" s="14"/>
      <c r="AO10" s="7">
        <f t="shared" si="13"/>
        <v>0.14285714285714285</v>
      </c>
      <c r="AP10" s="7">
        <f t="shared" si="14"/>
        <v>0.8571428571428571</v>
      </c>
      <c r="AQ10" s="7">
        <f t="shared" si="15"/>
        <v>0</v>
      </c>
      <c r="AR10" s="14"/>
      <c r="AS10" s="11" t="str">
        <f t="shared" si="16"/>
        <v>Д</v>
      </c>
      <c r="AT10" s="11" t="str">
        <f t="shared" si="17"/>
        <v>Д</v>
      </c>
      <c r="AU10" s="11" t="str">
        <f t="shared" si="18"/>
        <v>О</v>
      </c>
      <c r="AV10" s="11" t="str">
        <f t="shared" si="19"/>
        <v>Д</v>
      </c>
      <c r="AW10" s="11" t="str">
        <f t="shared" si="20"/>
        <v>Д</v>
      </c>
      <c r="AX10" s="11" t="str">
        <f t="shared" si="21"/>
        <v>Д</v>
      </c>
      <c r="AY10" s="11" t="str">
        <f t="shared" si="22"/>
        <v>Д</v>
      </c>
      <c r="AZ10" s="12" t="str">
        <f t="shared" si="23"/>
        <v>Достаточный</v>
      </c>
      <c r="BA10" s="14"/>
      <c r="BB10" s="7">
        <f t="shared" si="24"/>
        <v>1</v>
      </c>
      <c r="BC10" s="7">
        <f t="shared" si="25"/>
        <v>0</v>
      </c>
      <c r="BD10" s="7">
        <f t="shared" si="26"/>
        <v>0</v>
      </c>
      <c r="BE10" s="14"/>
      <c r="BF10" s="11" t="str">
        <f t="shared" si="27"/>
        <v>О</v>
      </c>
      <c r="BG10" s="11" t="str">
        <f t="shared" si="28"/>
        <v>О</v>
      </c>
      <c r="BH10" s="11" t="str">
        <f t="shared" si="29"/>
        <v>О</v>
      </c>
      <c r="BI10" s="11" t="str">
        <f t="shared" si="30"/>
        <v>О</v>
      </c>
      <c r="BJ10" s="11" t="str">
        <f t="shared" si="31"/>
        <v>О</v>
      </c>
      <c r="BK10" s="11" t="str">
        <f t="shared" si="32"/>
        <v>О</v>
      </c>
      <c r="BL10" s="11" t="str">
        <f t="shared" si="33"/>
        <v>О</v>
      </c>
      <c r="BM10" s="12" t="str">
        <f t="shared" si="34"/>
        <v>Оптимальный</v>
      </c>
    </row>
    <row r="11" spans="1:65" ht="15.5" x14ac:dyDescent="0.35">
      <c r="A11" s="11">
        <v>5</v>
      </c>
      <c r="B11" s="19">
        <v>135</v>
      </c>
      <c r="C11" s="19" t="s">
        <v>51</v>
      </c>
      <c r="D11" s="19" t="s">
        <v>51</v>
      </c>
      <c r="E11" s="19" t="s">
        <v>50</v>
      </c>
      <c r="F11" s="19" t="s">
        <v>51</v>
      </c>
      <c r="G11" s="19" t="s">
        <v>51</v>
      </c>
      <c r="H11" s="19" t="s">
        <v>51</v>
      </c>
      <c r="I11" s="19" t="s">
        <v>51</v>
      </c>
      <c r="J11" s="19" t="s">
        <v>51</v>
      </c>
      <c r="K11" s="19" t="s">
        <v>50</v>
      </c>
      <c r="L11" s="19" t="s">
        <v>51</v>
      </c>
      <c r="M11" s="19" t="s">
        <v>51</v>
      </c>
      <c r="N11" s="19" t="s">
        <v>50</v>
      </c>
      <c r="O11" s="19" t="s">
        <v>52</v>
      </c>
      <c r="P11" s="19" t="s">
        <v>51</v>
      </c>
      <c r="Q11" s="19" t="s">
        <v>51</v>
      </c>
      <c r="R11" s="19" t="s">
        <v>51</v>
      </c>
      <c r="S11" s="19" t="s">
        <v>51</v>
      </c>
      <c r="T11" s="19" t="s">
        <v>50</v>
      </c>
      <c r="U11" s="19" t="s">
        <v>52</v>
      </c>
      <c r="V11" s="19" t="s">
        <v>51</v>
      </c>
      <c r="W11" s="19" t="s">
        <v>51</v>
      </c>
      <c r="X11" s="42" t="str">
        <f t="shared" si="0"/>
        <v>Достаточный</v>
      </c>
      <c r="Y11" s="42" t="str">
        <f t="shared" si="1"/>
        <v>Достаточный</v>
      </c>
      <c r="Z11" s="42" t="str">
        <f t="shared" si="2"/>
        <v>Оптимальный</v>
      </c>
      <c r="AA11" s="14"/>
      <c r="AB11" s="7">
        <f t="shared" si="3"/>
        <v>0</v>
      </c>
      <c r="AC11" s="7">
        <f>COUNTIF(AF11:AL11,AC$5)/7</f>
        <v>0.7142857142857143</v>
      </c>
      <c r="AD11" s="7">
        <f t="shared" si="4"/>
        <v>0.2857142857142857</v>
      </c>
      <c r="AE11" s="14"/>
      <c r="AF11" s="11" t="str">
        <f t="shared" si="5"/>
        <v>Д</v>
      </c>
      <c r="AG11" s="11" t="str">
        <f t="shared" si="6"/>
        <v>Д</v>
      </c>
      <c r="AH11" s="11" t="str">
        <f t="shared" si="7"/>
        <v>Д</v>
      </c>
      <c r="AI11" s="11" t="str">
        <f t="shared" si="8"/>
        <v>Д</v>
      </c>
      <c r="AJ11" s="11" t="str">
        <f t="shared" si="9"/>
        <v>Н</v>
      </c>
      <c r="AK11" s="11" t="str">
        <f t="shared" si="10"/>
        <v>Д</v>
      </c>
      <c r="AL11" s="11" t="str">
        <f t="shared" si="11"/>
        <v>Н</v>
      </c>
      <c r="AM11" s="12" t="str">
        <f t="shared" si="12"/>
        <v>Достаточный</v>
      </c>
      <c r="AN11" s="14"/>
      <c r="AO11" s="7">
        <f t="shared" si="13"/>
        <v>0</v>
      </c>
      <c r="AP11" s="7">
        <f t="shared" si="14"/>
        <v>1</v>
      </c>
      <c r="AQ11" s="7">
        <f t="shared" si="15"/>
        <v>0</v>
      </c>
      <c r="AR11" s="14"/>
      <c r="AS11" s="11" t="str">
        <f t="shared" si="16"/>
        <v>Д</v>
      </c>
      <c r="AT11" s="11" t="str">
        <f t="shared" si="17"/>
        <v>Д</v>
      </c>
      <c r="AU11" s="11" t="str">
        <f t="shared" si="18"/>
        <v>Д</v>
      </c>
      <c r="AV11" s="11" t="str">
        <f t="shared" si="19"/>
        <v>Д</v>
      </c>
      <c r="AW11" s="11" t="str">
        <f t="shared" si="20"/>
        <v>Д</v>
      </c>
      <c r="AX11" s="11" t="str">
        <f t="shared" si="21"/>
        <v>Д</v>
      </c>
      <c r="AY11" s="11" t="str">
        <f t="shared" si="22"/>
        <v>Д</v>
      </c>
      <c r="AZ11" s="12" t="str">
        <f t="shared" si="23"/>
        <v>Достаточный</v>
      </c>
      <c r="BA11" s="14"/>
      <c r="BB11" s="7">
        <f t="shared" si="24"/>
        <v>0.5714285714285714</v>
      </c>
      <c r="BC11" s="7">
        <f t="shared" si="25"/>
        <v>0.42857142857142855</v>
      </c>
      <c r="BD11" s="7">
        <f t="shared" si="26"/>
        <v>0</v>
      </c>
      <c r="BE11" s="14"/>
      <c r="BF11" s="11" t="str">
        <f t="shared" si="27"/>
        <v>О</v>
      </c>
      <c r="BG11" s="11" t="str">
        <f t="shared" si="28"/>
        <v>Д</v>
      </c>
      <c r="BH11" s="11" t="str">
        <f t="shared" si="29"/>
        <v>О</v>
      </c>
      <c r="BI11" s="11" t="str">
        <f t="shared" si="30"/>
        <v>О</v>
      </c>
      <c r="BJ11" s="11" t="str">
        <f t="shared" si="31"/>
        <v>Д</v>
      </c>
      <c r="BK11" s="11" t="str">
        <f t="shared" si="32"/>
        <v>О</v>
      </c>
      <c r="BL11" s="11" t="str">
        <f t="shared" si="33"/>
        <v>Д</v>
      </c>
      <c r="BM11" s="12" t="str">
        <f t="shared" si="34"/>
        <v>Оптимальный</v>
      </c>
    </row>
    <row r="12" spans="1:65" ht="16.5" customHeight="1" x14ac:dyDescent="0.35">
      <c r="A12" s="11">
        <v>6</v>
      </c>
      <c r="B12" s="19">
        <v>136</v>
      </c>
      <c r="C12" s="19" t="s">
        <v>52</v>
      </c>
      <c r="D12" s="19" t="s">
        <v>51</v>
      </c>
      <c r="E12" s="19" t="s">
        <v>51</v>
      </c>
      <c r="F12" s="19" t="s">
        <v>52</v>
      </c>
      <c r="G12" s="19" t="s">
        <v>51</v>
      </c>
      <c r="H12" s="19" t="s">
        <v>51</v>
      </c>
      <c r="I12" s="19" t="s">
        <v>52</v>
      </c>
      <c r="J12" s="19" t="s">
        <v>51</v>
      </c>
      <c r="K12" s="19" t="s">
        <v>51</v>
      </c>
      <c r="L12" s="19" t="s">
        <v>52</v>
      </c>
      <c r="M12" s="19" t="s">
        <v>51</v>
      </c>
      <c r="N12" s="19" t="s">
        <v>51</v>
      </c>
      <c r="O12" s="19" t="s">
        <v>52</v>
      </c>
      <c r="P12" s="19" t="s">
        <v>51</v>
      </c>
      <c r="Q12" s="19" t="s">
        <v>51</v>
      </c>
      <c r="R12" s="19" t="s">
        <v>52</v>
      </c>
      <c r="S12" s="19" t="s">
        <v>51</v>
      </c>
      <c r="T12" s="19" t="s">
        <v>51</v>
      </c>
      <c r="U12" s="19" t="s">
        <v>51</v>
      </c>
      <c r="V12" s="19" t="s">
        <v>51</v>
      </c>
      <c r="W12" s="19" t="s">
        <v>50</v>
      </c>
      <c r="X12" s="42" t="str">
        <f t="shared" si="0"/>
        <v>Низкий</v>
      </c>
      <c r="Y12" s="42" t="str">
        <f t="shared" si="1"/>
        <v>Достаточный</v>
      </c>
      <c r="Z12" s="42" t="str">
        <f t="shared" si="2"/>
        <v>Достаточный</v>
      </c>
      <c r="AA12" s="14"/>
      <c r="AB12" s="7">
        <f t="shared" si="3"/>
        <v>0</v>
      </c>
      <c r="AC12" s="7">
        <f>COUNTIF(AF12:AL12,AC$5)/7</f>
        <v>0.14285714285714285</v>
      </c>
      <c r="AD12" s="7">
        <f>COUNTIF(AF12:AL12,AD$5)/7</f>
        <v>0.8571428571428571</v>
      </c>
      <c r="AE12" s="14"/>
      <c r="AF12" s="11" t="str">
        <f t="shared" si="5"/>
        <v>Н</v>
      </c>
      <c r="AG12" s="11" t="str">
        <f t="shared" si="6"/>
        <v>Н</v>
      </c>
      <c r="AH12" s="11" t="str">
        <f t="shared" si="7"/>
        <v>Н</v>
      </c>
      <c r="AI12" s="11" t="str">
        <f t="shared" si="8"/>
        <v>Н</v>
      </c>
      <c r="AJ12" s="11" t="str">
        <f t="shared" si="9"/>
        <v>Н</v>
      </c>
      <c r="AK12" s="11" t="str">
        <f t="shared" si="10"/>
        <v>Н</v>
      </c>
      <c r="AL12" s="11" t="str">
        <f t="shared" si="11"/>
        <v>Д</v>
      </c>
      <c r="AM12" s="12" t="str">
        <f t="shared" si="12"/>
        <v>Низкий</v>
      </c>
      <c r="AN12" s="14"/>
      <c r="AO12" s="7">
        <f t="shared" si="13"/>
        <v>0</v>
      </c>
      <c r="AP12" s="7">
        <f t="shared" si="14"/>
        <v>1</v>
      </c>
      <c r="AQ12" s="7">
        <f t="shared" si="15"/>
        <v>0</v>
      </c>
      <c r="AR12" s="14"/>
      <c r="AS12" s="11" t="str">
        <f t="shared" si="16"/>
        <v>Д</v>
      </c>
      <c r="AT12" s="11" t="str">
        <f t="shared" si="17"/>
        <v>Д</v>
      </c>
      <c r="AU12" s="11" t="str">
        <f t="shared" si="18"/>
        <v>Д</v>
      </c>
      <c r="AV12" s="11" t="str">
        <f t="shared" si="19"/>
        <v>Д</v>
      </c>
      <c r="AW12" s="11" t="str">
        <f t="shared" si="20"/>
        <v>Д</v>
      </c>
      <c r="AX12" s="11" t="str">
        <f t="shared" si="21"/>
        <v>Д</v>
      </c>
      <c r="AY12" s="11" t="str">
        <f t="shared" si="22"/>
        <v>Д</v>
      </c>
      <c r="AZ12" s="12" t="str">
        <f t="shared" si="23"/>
        <v>Достаточный</v>
      </c>
      <c r="BA12" s="14"/>
      <c r="BB12" s="7">
        <f t="shared" si="24"/>
        <v>0.14285714285714285</v>
      </c>
      <c r="BC12" s="7">
        <f t="shared" si="25"/>
        <v>0.8571428571428571</v>
      </c>
      <c r="BD12" s="7">
        <f t="shared" si="26"/>
        <v>0</v>
      </c>
      <c r="BE12" s="14"/>
      <c r="BF12" s="11" t="str">
        <f t="shared" si="27"/>
        <v>Д</v>
      </c>
      <c r="BG12" s="11" t="str">
        <f t="shared" si="28"/>
        <v>Д</v>
      </c>
      <c r="BH12" s="11" t="str">
        <f t="shared" si="29"/>
        <v>Д</v>
      </c>
      <c r="BI12" s="11" t="str">
        <f t="shared" si="30"/>
        <v>Д</v>
      </c>
      <c r="BJ12" s="11" t="str">
        <f t="shared" si="31"/>
        <v>Д</v>
      </c>
      <c r="BK12" s="11" t="str">
        <f t="shared" si="32"/>
        <v>Д</v>
      </c>
      <c r="BL12" s="11" t="str">
        <f t="shared" si="33"/>
        <v>О</v>
      </c>
      <c r="BM12" s="12" t="str">
        <f t="shared" si="34"/>
        <v>Достаточный</v>
      </c>
    </row>
    <row r="13" spans="1:65" ht="15.5" x14ac:dyDescent="0.35">
      <c r="A13" s="11">
        <v>7</v>
      </c>
      <c r="B13" s="19">
        <v>137</v>
      </c>
      <c r="C13" s="19" t="s">
        <v>52</v>
      </c>
      <c r="D13" s="19" t="s">
        <v>51</v>
      </c>
      <c r="E13" s="19" t="s">
        <v>51</v>
      </c>
      <c r="F13" s="19" t="s">
        <v>52</v>
      </c>
      <c r="G13" s="19" t="s">
        <v>51</v>
      </c>
      <c r="H13" s="19" t="s">
        <v>51</v>
      </c>
      <c r="I13" s="19" t="s">
        <v>52</v>
      </c>
      <c r="J13" s="19" t="s">
        <v>51</v>
      </c>
      <c r="K13" s="19" t="s">
        <v>51</v>
      </c>
      <c r="L13" s="19" t="s">
        <v>52</v>
      </c>
      <c r="M13" s="19" t="s">
        <v>51</v>
      </c>
      <c r="N13" s="19" t="s">
        <v>51</v>
      </c>
      <c r="O13" s="19" t="s">
        <v>52</v>
      </c>
      <c r="P13" s="19" t="s">
        <v>51</v>
      </c>
      <c r="Q13" s="19" t="s">
        <v>51</v>
      </c>
      <c r="R13" s="19" t="s">
        <v>52</v>
      </c>
      <c r="S13" s="19" t="s">
        <v>51</v>
      </c>
      <c r="T13" s="19" t="s">
        <v>51</v>
      </c>
      <c r="U13" s="19" t="s">
        <v>52</v>
      </c>
      <c r="V13" s="19" t="s">
        <v>51</v>
      </c>
      <c r="W13" s="19" t="s">
        <v>51</v>
      </c>
      <c r="X13" s="42" t="str">
        <f t="shared" si="0"/>
        <v>Низкий</v>
      </c>
      <c r="Y13" s="42" t="str">
        <f t="shared" si="1"/>
        <v>Достаточный</v>
      </c>
      <c r="Z13" s="42" t="str">
        <f t="shared" si="2"/>
        <v>Достаточный</v>
      </c>
      <c r="AA13" s="14"/>
      <c r="AB13" s="7">
        <f t="shared" si="3"/>
        <v>0</v>
      </c>
      <c r="AC13" s="7">
        <f t="shared" si="35"/>
        <v>0</v>
      </c>
      <c r="AD13" s="7">
        <f t="shared" si="4"/>
        <v>1</v>
      </c>
      <c r="AE13" s="14"/>
      <c r="AF13" s="11" t="str">
        <f t="shared" si="5"/>
        <v>Н</v>
      </c>
      <c r="AG13" s="11" t="str">
        <f t="shared" si="6"/>
        <v>Н</v>
      </c>
      <c r="AH13" s="11" t="str">
        <f t="shared" si="7"/>
        <v>Н</v>
      </c>
      <c r="AI13" s="11" t="str">
        <f t="shared" si="8"/>
        <v>Н</v>
      </c>
      <c r="AJ13" s="11" t="str">
        <f t="shared" si="9"/>
        <v>Н</v>
      </c>
      <c r="AK13" s="11" t="str">
        <f t="shared" si="10"/>
        <v>Н</v>
      </c>
      <c r="AL13" s="11" t="str">
        <f t="shared" si="11"/>
        <v>Н</v>
      </c>
      <c r="AM13" s="12" t="str">
        <f t="shared" si="12"/>
        <v>Низкий</v>
      </c>
      <c r="AN13" s="14"/>
      <c r="AO13" s="7">
        <f t="shared" si="13"/>
        <v>0</v>
      </c>
      <c r="AP13" s="7">
        <f t="shared" si="14"/>
        <v>1</v>
      </c>
      <c r="AQ13" s="7">
        <f t="shared" si="15"/>
        <v>0</v>
      </c>
      <c r="AR13" s="14"/>
      <c r="AS13" s="11" t="str">
        <f t="shared" si="16"/>
        <v>Д</v>
      </c>
      <c r="AT13" s="11" t="str">
        <f t="shared" si="17"/>
        <v>Д</v>
      </c>
      <c r="AU13" s="11" t="str">
        <f t="shared" si="18"/>
        <v>Д</v>
      </c>
      <c r="AV13" s="11" t="str">
        <f t="shared" si="19"/>
        <v>Д</v>
      </c>
      <c r="AW13" s="11" t="str">
        <f t="shared" si="20"/>
        <v>Д</v>
      </c>
      <c r="AX13" s="11" t="str">
        <f t="shared" si="21"/>
        <v>Д</v>
      </c>
      <c r="AY13" s="11" t="str">
        <f t="shared" si="22"/>
        <v>Д</v>
      </c>
      <c r="AZ13" s="12" t="str">
        <f t="shared" si="23"/>
        <v>Достаточный</v>
      </c>
      <c r="BA13" s="14"/>
      <c r="BB13" s="7">
        <f t="shared" si="24"/>
        <v>0</v>
      </c>
      <c r="BC13" s="7">
        <f t="shared" si="25"/>
        <v>1</v>
      </c>
      <c r="BD13" s="7">
        <f t="shared" si="26"/>
        <v>0</v>
      </c>
      <c r="BE13" s="14"/>
      <c r="BF13" s="11" t="str">
        <f t="shared" si="27"/>
        <v>Д</v>
      </c>
      <c r="BG13" s="11" t="str">
        <f t="shared" si="28"/>
        <v>Д</v>
      </c>
      <c r="BH13" s="11" t="str">
        <f t="shared" si="29"/>
        <v>Д</v>
      </c>
      <c r="BI13" s="11" t="str">
        <f t="shared" si="30"/>
        <v>Д</v>
      </c>
      <c r="BJ13" s="11" t="str">
        <f t="shared" si="31"/>
        <v>Д</v>
      </c>
      <c r="BK13" s="11" t="str">
        <f t="shared" si="32"/>
        <v>Д</v>
      </c>
      <c r="BL13" s="11" t="str">
        <f t="shared" si="33"/>
        <v>Д</v>
      </c>
      <c r="BM13" s="12" t="str">
        <f t="shared" si="34"/>
        <v>Достаточный</v>
      </c>
    </row>
    <row r="14" spans="1:65" ht="15.5" x14ac:dyDescent="0.35">
      <c r="A14" s="11">
        <v>8</v>
      </c>
      <c r="B14" s="19">
        <v>138</v>
      </c>
      <c r="C14" s="19" t="s">
        <v>51</v>
      </c>
      <c r="D14" s="19" t="s">
        <v>51</v>
      </c>
      <c r="E14" s="19" t="s">
        <v>50</v>
      </c>
      <c r="F14" s="19" t="s">
        <v>51</v>
      </c>
      <c r="G14" s="19" t="s">
        <v>51</v>
      </c>
      <c r="H14" s="19" t="s">
        <v>50</v>
      </c>
      <c r="I14" s="19" t="s">
        <v>52</v>
      </c>
      <c r="J14" s="19" t="s">
        <v>51</v>
      </c>
      <c r="K14" s="19" t="s">
        <v>51</v>
      </c>
      <c r="L14" s="19" t="s">
        <v>52</v>
      </c>
      <c r="M14" s="19" t="s">
        <v>51</v>
      </c>
      <c r="N14" s="19" t="s">
        <v>51</v>
      </c>
      <c r="O14" s="19" t="s">
        <v>52</v>
      </c>
      <c r="P14" s="19" t="s">
        <v>51</v>
      </c>
      <c r="Q14" s="19" t="s">
        <v>51</v>
      </c>
      <c r="R14" s="19" t="s">
        <v>52</v>
      </c>
      <c r="S14" s="19" t="s">
        <v>51</v>
      </c>
      <c r="T14" s="19" t="s">
        <v>51</v>
      </c>
      <c r="U14" s="19" t="s">
        <v>52</v>
      </c>
      <c r="V14" s="19" t="s">
        <v>51</v>
      </c>
      <c r="W14" s="19" t="s">
        <v>51</v>
      </c>
      <c r="X14" s="42" t="str">
        <f>IF(AD14&gt;=0.55,"Низкий",IF(AB14&gt;=0.55,"Оптимальный",IF(AC14&gt;0.45,"Достаточный")))</f>
        <v>Низкий</v>
      </c>
      <c r="Y14" s="42" t="str">
        <f>IF(AQ14&gt;=0.55,"Низкий",IF(AO14&gt;=0.55,"Оптимальный",IF(AP14&gt;0.45,"Достаточный")))</f>
        <v>Достаточный</v>
      </c>
      <c r="Z14" s="42" t="str">
        <f t="shared" si="2"/>
        <v>Достаточный</v>
      </c>
      <c r="AA14" s="14"/>
      <c r="AB14" s="7">
        <f t="shared" si="3"/>
        <v>0</v>
      </c>
      <c r="AC14" s="7">
        <f t="shared" si="35"/>
        <v>0.2857142857142857</v>
      </c>
      <c r="AD14" s="7">
        <f t="shared" si="4"/>
        <v>0.7142857142857143</v>
      </c>
      <c r="AE14" s="14"/>
      <c r="AF14" s="11" t="str">
        <f t="shared" si="5"/>
        <v>Д</v>
      </c>
      <c r="AG14" s="11" t="str">
        <f t="shared" si="6"/>
        <v>Д</v>
      </c>
      <c r="AH14" s="11" t="str">
        <f t="shared" si="7"/>
        <v>Н</v>
      </c>
      <c r="AI14" s="11" t="str">
        <f t="shared" si="8"/>
        <v>Н</v>
      </c>
      <c r="AJ14" s="11" t="str">
        <f t="shared" si="9"/>
        <v>Н</v>
      </c>
      <c r="AK14" s="11" t="str">
        <f t="shared" si="10"/>
        <v>Н</v>
      </c>
      <c r="AL14" s="11" t="str">
        <f t="shared" si="11"/>
        <v>Н</v>
      </c>
      <c r="AM14" s="12" t="str">
        <f t="shared" si="12"/>
        <v>Низкий</v>
      </c>
      <c r="AN14" s="14"/>
      <c r="AO14" s="7">
        <f t="shared" si="13"/>
        <v>0</v>
      </c>
      <c r="AP14" s="7">
        <f t="shared" si="14"/>
        <v>1</v>
      </c>
      <c r="AQ14" s="7">
        <f t="shared" si="15"/>
        <v>0</v>
      </c>
      <c r="AR14" s="14"/>
      <c r="AS14" s="11" t="str">
        <f t="shared" si="16"/>
        <v>Д</v>
      </c>
      <c r="AT14" s="11" t="str">
        <f t="shared" si="17"/>
        <v>Д</v>
      </c>
      <c r="AU14" s="11" t="str">
        <f t="shared" si="18"/>
        <v>Д</v>
      </c>
      <c r="AV14" s="11" t="str">
        <f t="shared" si="19"/>
        <v>Д</v>
      </c>
      <c r="AW14" s="11" t="str">
        <f t="shared" si="20"/>
        <v>Д</v>
      </c>
      <c r="AX14" s="11" t="str">
        <f t="shared" si="21"/>
        <v>Д</v>
      </c>
      <c r="AY14" s="11" t="str">
        <f t="shared" si="22"/>
        <v>Д</v>
      </c>
      <c r="AZ14" s="12" t="str">
        <f t="shared" si="23"/>
        <v>Достаточный</v>
      </c>
      <c r="BA14" s="14"/>
      <c r="BB14" s="7">
        <f t="shared" si="24"/>
        <v>0.2857142857142857</v>
      </c>
      <c r="BC14" s="7">
        <f t="shared" si="25"/>
        <v>0.7142857142857143</v>
      </c>
      <c r="BD14" s="7">
        <f t="shared" si="26"/>
        <v>0</v>
      </c>
      <c r="BE14" s="14"/>
      <c r="BF14" s="11" t="str">
        <f t="shared" si="27"/>
        <v>О</v>
      </c>
      <c r="BG14" s="11" t="str">
        <f t="shared" si="28"/>
        <v>О</v>
      </c>
      <c r="BH14" s="11" t="str">
        <f t="shared" si="29"/>
        <v>Д</v>
      </c>
      <c r="BI14" s="11" t="str">
        <f t="shared" si="30"/>
        <v>Д</v>
      </c>
      <c r="BJ14" s="11" t="str">
        <f t="shared" si="31"/>
        <v>Д</v>
      </c>
      <c r="BK14" s="11" t="str">
        <f t="shared" si="32"/>
        <v>Д</v>
      </c>
      <c r="BL14" s="11" t="str">
        <f t="shared" si="33"/>
        <v>Д</v>
      </c>
      <c r="BM14" s="12" t="str">
        <f t="shared" si="34"/>
        <v>Достаточный</v>
      </c>
    </row>
    <row r="15" spans="1:65" ht="15.5" x14ac:dyDescent="0.35">
      <c r="A15" s="11">
        <v>9</v>
      </c>
      <c r="B15" s="19">
        <v>139</v>
      </c>
      <c r="C15" s="19" t="s">
        <v>51</v>
      </c>
      <c r="D15" s="19" t="s">
        <v>51</v>
      </c>
      <c r="E15" s="19" t="s">
        <v>50</v>
      </c>
      <c r="F15" s="19" t="s">
        <v>52</v>
      </c>
      <c r="G15" s="19" t="s">
        <v>51</v>
      </c>
      <c r="H15" s="19" t="s">
        <v>51</v>
      </c>
      <c r="I15" s="19" t="s">
        <v>52</v>
      </c>
      <c r="J15" s="19" t="s">
        <v>51</v>
      </c>
      <c r="K15" s="19" t="s">
        <v>51</v>
      </c>
      <c r="L15" s="19" t="s">
        <v>52</v>
      </c>
      <c r="M15" s="19" t="s">
        <v>51</v>
      </c>
      <c r="N15" s="19" t="s">
        <v>51</v>
      </c>
      <c r="O15" s="19" t="s">
        <v>52</v>
      </c>
      <c r="P15" s="19" t="s">
        <v>51</v>
      </c>
      <c r="Q15" s="19" t="s">
        <v>50</v>
      </c>
      <c r="R15" s="19" t="s">
        <v>52</v>
      </c>
      <c r="S15" s="19" t="s">
        <v>51</v>
      </c>
      <c r="T15" s="19" t="s">
        <v>51</v>
      </c>
      <c r="U15" s="19" t="s">
        <v>52</v>
      </c>
      <c r="V15" s="19" t="s">
        <v>51</v>
      </c>
      <c r="W15" s="19" t="s">
        <v>51</v>
      </c>
      <c r="X15" s="42" t="str">
        <f t="shared" si="0"/>
        <v>Низкий</v>
      </c>
      <c r="Y15" s="42" t="str">
        <f>IF(AQ15&gt;=0.55,"Низкий",IF(AO15&gt;=0.55,"Оптимальный",IF(AP15&gt;0.45,"Достаточный")))</f>
        <v>Достаточный</v>
      </c>
      <c r="Z15" s="42" t="str">
        <f t="shared" si="2"/>
        <v>Достаточный</v>
      </c>
      <c r="AA15" s="14"/>
      <c r="AB15" s="7">
        <f t="shared" si="3"/>
        <v>0</v>
      </c>
      <c r="AC15" s="7">
        <f t="shared" si="35"/>
        <v>0.14285714285714285</v>
      </c>
      <c r="AD15" s="7">
        <f t="shared" si="4"/>
        <v>0.8571428571428571</v>
      </c>
      <c r="AE15" s="14"/>
      <c r="AF15" s="11" t="str">
        <f t="shared" si="5"/>
        <v>Д</v>
      </c>
      <c r="AG15" s="11" t="str">
        <f t="shared" si="6"/>
        <v>Н</v>
      </c>
      <c r="AH15" s="11" t="str">
        <f t="shared" si="7"/>
        <v>Н</v>
      </c>
      <c r="AI15" s="11" t="str">
        <f t="shared" si="8"/>
        <v>Н</v>
      </c>
      <c r="AJ15" s="11" t="str">
        <f t="shared" si="9"/>
        <v>Н</v>
      </c>
      <c r="AK15" s="11" t="str">
        <f t="shared" si="10"/>
        <v>Н</v>
      </c>
      <c r="AL15" s="11" t="str">
        <f t="shared" si="11"/>
        <v>Н</v>
      </c>
      <c r="AM15" s="12" t="str">
        <f t="shared" si="12"/>
        <v>Низкий</v>
      </c>
      <c r="AN15" s="14"/>
      <c r="AO15" s="7">
        <f t="shared" si="13"/>
        <v>0</v>
      </c>
      <c r="AP15" s="7">
        <f t="shared" si="14"/>
        <v>1</v>
      </c>
      <c r="AQ15" s="7">
        <f t="shared" si="15"/>
        <v>0</v>
      </c>
      <c r="AR15" s="14"/>
      <c r="AS15" s="11" t="str">
        <f t="shared" si="16"/>
        <v>Д</v>
      </c>
      <c r="AT15" s="11" t="str">
        <f t="shared" si="17"/>
        <v>Д</v>
      </c>
      <c r="AU15" s="11" t="str">
        <f t="shared" si="18"/>
        <v>Д</v>
      </c>
      <c r="AV15" s="11" t="str">
        <f t="shared" si="19"/>
        <v>Д</v>
      </c>
      <c r="AW15" s="11" t="str">
        <f t="shared" si="20"/>
        <v>Д</v>
      </c>
      <c r="AX15" s="11" t="str">
        <f t="shared" si="21"/>
        <v>Д</v>
      </c>
      <c r="AY15" s="11" t="str">
        <f t="shared" si="22"/>
        <v>Д</v>
      </c>
      <c r="AZ15" s="12" t="str">
        <f t="shared" si="23"/>
        <v>Достаточный</v>
      </c>
      <c r="BA15" s="14"/>
      <c r="BB15" s="7">
        <f t="shared" si="24"/>
        <v>0.2857142857142857</v>
      </c>
      <c r="BC15" s="7">
        <f t="shared" si="25"/>
        <v>0.7142857142857143</v>
      </c>
      <c r="BD15" s="7">
        <f t="shared" si="26"/>
        <v>0</v>
      </c>
      <c r="BE15" s="14"/>
      <c r="BF15" s="11" t="str">
        <f t="shared" si="27"/>
        <v>О</v>
      </c>
      <c r="BG15" s="11" t="str">
        <f t="shared" si="28"/>
        <v>Д</v>
      </c>
      <c r="BH15" s="11" t="str">
        <f t="shared" si="29"/>
        <v>Д</v>
      </c>
      <c r="BI15" s="11" t="str">
        <f t="shared" si="30"/>
        <v>Д</v>
      </c>
      <c r="BJ15" s="11" t="str">
        <f t="shared" si="31"/>
        <v>О</v>
      </c>
      <c r="BK15" s="11" t="str">
        <f t="shared" si="32"/>
        <v>Д</v>
      </c>
      <c r="BL15" s="11" t="str">
        <f t="shared" si="33"/>
        <v>Д</v>
      </c>
      <c r="BM15" s="12" t="str">
        <f t="shared" si="34"/>
        <v>Достаточный</v>
      </c>
    </row>
    <row r="16" spans="1:65" ht="15.5" x14ac:dyDescent="0.35">
      <c r="A16" s="11">
        <v>10</v>
      </c>
      <c r="B16" s="19">
        <v>1310</v>
      </c>
      <c r="C16" s="19" t="s">
        <v>52</v>
      </c>
      <c r="D16" s="19" t="s">
        <v>51</v>
      </c>
      <c r="E16" s="19" t="s">
        <v>50</v>
      </c>
      <c r="F16" s="19" t="s">
        <v>51</v>
      </c>
      <c r="G16" s="19" t="s">
        <v>51</v>
      </c>
      <c r="H16" s="19" t="s">
        <v>50</v>
      </c>
      <c r="I16" s="19" t="s">
        <v>51</v>
      </c>
      <c r="J16" s="19" t="s">
        <v>51</v>
      </c>
      <c r="K16" s="19" t="s">
        <v>50</v>
      </c>
      <c r="L16" s="19" t="s">
        <v>51</v>
      </c>
      <c r="M16" s="19" t="s">
        <v>51</v>
      </c>
      <c r="N16" s="19" t="s">
        <v>50</v>
      </c>
      <c r="O16" s="19" t="s">
        <v>51</v>
      </c>
      <c r="P16" s="19" t="s">
        <v>51</v>
      </c>
      <c r="Q16" s="19" t="s">
        <v>50</v>
      </c>
      <c r="R16" s="19" t="s">
        <v>51</v>
      </c>
      <c r="S16" s="19" t="s">
        <v>51</v>
      </c>
      <c r="T16" s="19" t="s">
        <v>50</v>
      </c>
      <c r="U16" s="19" t="s">
        <v>51</v>
      </c>
      <c r="V16" s="19" t="s">
        <v>51</v>
      </c>
      <c r="W16" s="19" t="s">
        <v>50</v>
      </c>
      <c r="X16" s="42" t="str">
        <f t="shared" si="0"/>
        <v>Достаточный</v>
      </c>
      <c r="Y16" s="42" t="str">
        <f t="shared" si="1"/>
        <v>Достаточный</v>
      </c>
      <c r="Z16" s="42" t="str">
        <f t="shared" si="2"/>
        <v>Оптимальный</v>
      </c>
      <c r="AA16" s="14"/>
      <c r="AB16" s="7">
        <f t="shared" si="3"/>
        <v>0</v>
      </c>
      <c r="AC16" s="7">
        <f t="shared" si="35"/>
        <v>0.8571428571428571</v>
      </c>
      <c r="AD16" s="7">
        <f t="shared" si="4"/>
        <v>0.14285714285714285</v>
      </c>
      <c r="AE16" s="14"/>
      <c r="AF16" s="11" t="str">
        <f t="shared" si="5"/>
        <v>Н</v>
      </c>
      <c r="AG16" s="11" t="str">
        <f t="shared" si="6"/>
        <v>Д</v>
      </c>
      <c r="AH16" s="11" t="str">
        <f t="shared" si="7"/>
        <v>Д</v>
      </c>
      <c r="AI16" s="11" t="str">
        <f t="shared" si="8"/>
        <v>Д</v>
      </c>
      <c r="AJ16" s="11" t="str">
        <f t="shared" si="9"/>
        <v>Д</v>
      </c>
      <c r="AK16" s="11" t="str">
        <f t="shared" si="10"/>
        <v>Д</v>
      </c>
      <c r="AL16" s="11" t="str">
        <f t="shared" si="11"/>
        <v>Д</v>
      </c>
      <c r="AM16" s="12" t="str">
        <f t="shared" si="12"/>
        <v>Достаточный</v>
      </c>
      <c r="AN16" s="14"/>
      <c r="AO16" s="7">
        <f t="shared" si="13"/>
        <v>0</v>
      </c>
      <c r="AP16" s="7">
        <f t="shared" si="14"/>
        <v>1</v>
      </c>
      <c r="AQ16" s="7">
        <f t="shared" si="15"/>
        <v>0</v>
      </c>
      <c r="AR16" s="14"/>
      <c r="AS16" s="11" t="str">
        <f t="shared" si="16"/>
        <v>Д</v>
      </c>
      <c r="AT16" s="11" t="str">
        <f t="shared" si="17"/>
        <v>Д</v>
      </c>
      <c r="AU16" s="11" t="str">
        <f t="shared" si="18"/>
        <v>Д</v>
      </c>
      <c r="AV16" s="11" t="str">
        <f t="shared" si="19"/>
        <v>Д</v>
      </c>
      <c r="AW16" s="11" t="str">
        <f t="shared" si="20"/>
        <v>Д</v>
      </c>
      <c r="AX16" s="11" t="str">
        <f t="shared" si="21"/>
        <v>Д</v>
      </c>
      <c r="AY16" s="11" t="str">
        <f t="shared" si="22"/>
        <v>Д</v>
      </c>
      <c r="AZ16" s="12" t="str">
        <f t="shared" si="23"/>
        <v>Достаточный</v>
      </c>
      <c r="BA16" s="14"/>
      <c r="BB16" s="7">
        <f t="shared" si="24"/>
        <v>1</v>
      </c>
      <c r="BC16" s="7">
        <f t="shared" si="25"/>
        <v>0</v>
      </c>
      <c r="BD16" s="7">
        <f t="shared" si="26"/>
        <v>0</v>
      </c>
      <c r="BE16" s="14"/>
      <c r="BF16" s="11" t="str">
        <f t="shared" si="27"/>
        <v>О</v>
      </c>
      <c r="BG16" s="11" t="str">
        <f t="shared" si="28"/>
        <v>О</v>
      </c>
      <c r="BH16" s="11" t="str">
        <f t="shared" si="29"/>
        <v>О</v>
      </c>
      <c r="BI16" s="11" t="str">
        <f t="shared" si="30"/>
        <v>О</v>
      </c>
      <c r="BJ16" s="11" t="str">
        <f t="shared" si="31"/>
        <v>О</v>
      </c>
      <c r="BK16" s="11" t="str">
        <f t="shared" si="32"/>
        <v>О</v>
      </c>
      <c r="BL16" s="11" t="str">
        <f t="shared" si="33"/>
        <v>О</v>
      </c>
      <c r="BM16" s="12" t="str">
        <f t="shared" si="34"/>
        <v>Оптимальный</v>
      </c>
    </row>
    <row r="17" spans="1:65" ht="15.5" x14ac:dyDescent="0.35">
      <c r="A17" s="11">
        <v>11</v>
      </c>
      <c r="B17" s="19">
        <v>1311</v>
      </c>
      <c r="C17" s="19" t="s">
        <v>51</v>
      </c>
      <c r="D17" s="19" t="s">
        <v>51</v>
      </c>
      <c r="E17" s="19" t="s">
        <v>50</v>
      </c>
      <c r="F17" s="19" t="s">
        <v>51</v>
      </c>
      <c r="G17" s="19" t="s">
        <v>51</v>
      </c>
      <c r="H17" s="19" t="s">
        <v>51</v>
      </c>
      <c r="I17" s="19" t="s">
        <v>51</v>
      </c>
      <c r="J17" s="19" t="s">
        <v>50</v>
      </c>
      <c r="K17" s="19" t="s">
        <v>51</v>
      </c>
      <c r="L17" s="19" t="s">
        <v>51</v>
      </c>
      <c r="M17" s="19" t="s">
        <v>51</v>
      </c>
      <c r="N17" s="19" t="s">
        <v>50</v>
      </c>
      <c r="O17" s="19" t="s">
        <v>51</v>
      </c>
      <c r="P17" s="19" t="s">
        <v>51</v>
      </c>
      <c r="Q17" s="19" t="s">
        <v>50</v>
      </c>
      <c r="R17" s="19" t="s">
        <v>51</v>
      </c>
      <c r="S17" s="19" t="s">
        <v>51</v>
      </c>
      <c r="T17" s="19" t="s">
        <v>50</v>
      </c>
      <c r="U17" s="19" t="s">
        <v>51</v>
      </c>
      <c r="V17" s="19" t="s">
        <v>51</v>
      </c>
      <c r="W17" s="19" t="s">
        <v>50</v>
      </c>
      <c r="X17" s="42" t="str">
        <f t="shared" si="0"/>
        <v>Достаточный</v>
      </c>
      <c r="Y17" s="42" t="str">
        <f t="shared" si="1"/>
        <v>Достаточный</v>
      </c>
      <c r="Z17" s="42" t="str">
        <f t="shared" si="2"/>
        <v>Оптимальный</v>
      </c>
      <c r="AA17" s="14"/>
      <c r="AB17" s="7">
        <f t="shared" si="3"/>
        <v>0</v>
      </c>
      <c r="AC17" s="7">
        <f>COUNTIF(AF17:AL17,AC$5)/7</f>
        <v>1</v>
      </c>
      <c r="AD17" s="7">
        <f>COUNTIF(AF17:AL17,AD$5)/7</f>
        <v>0</v>
      </c>
      <c r="AE17" s="14"/>
      <c r="AF17" s="11" t="str">
        <f t="shared" si="5"/>
        <v>Д</v>
      </c>
      <c r="AG17" s="11" t="str">
        <f t="shared" si="6"/>
        <v>Д</v>
      </c>
      <c r="AH17" s="11" t="str">
        <f t="shared" si="7"/>
        <v>Д</v>
      </c>
      <c r="AI17" s="11" t="str">
        <f t="shared" si="8"/>
        <v>Д</v>
      </c>
      <c r="AJ17" s="11" t="str">
        <f t="shared" si="9"/>
        <v>Д</v>
      </c>
      <c r="AK17" s="11" t="str">
        <f t="shared" si="10"/>
        <v>Д</v>
      </c>
      <c r="AL17" s="11" t="str">
        <f t="shared" si="11"/>
        <v>Д</v>
      </c>
      <c r="AM17" s="12" t="str">
        <f t="shared" si="12"/>
        <v>Достаточный</v>
      </c>
      <c r="AN17" s="14"/>
      <c r="AO17" s="7">
        <f t="shared" si="13"/>
        <v>0.14285714285714285</v>
      </c>
      <c r="AP17" s="7">
        <f t="shared" si="14"/>
        <v>0.8571428571428571</v>
      </c>
      <c r="AQ17" s="7">
        <f t="shared" si="15"/>
        <v>0</v>
      </c>
      <c r="AR17" s="14"/>
      <c r="AS17" s="11" t="str">
        <f t="shared" si="16"/>
        <v>Д</v>
      </c>
      <c r="AT17" s="11" t="str">
        <f t="shared" si="17"/>
        <v>Д</v>
      </c>
      <c r="AU17" s="11" t="str">
        <f t="shared" si="18"/>
        <v>О</v>
      </c>
      <c r="AV17" s="11" t="str">
        <f t="shared" si="19"/>
        <v>Д</v>
      </c>
      <c r="AW17" s="11" t="str">
        <f t="shared" si="20"/>
        <v>Д</v>
      </c>
      <c r="AX17" s="11" t="str">
        <f t="shared" si="21"/>
        <v>Д</v>
      </c>
      <c r="AY17" s="11" t="str">
        <f t="shared" si="22"/>
        <v>Д</v>
      </c>
      <c r="AZ17" s="12" t="str">
        <f t="shared" si="23"/>
        <v>Достаточный</v>
      </c>
      <c r="BA17" s="14"/>
      <c r="BB17" s="7">
        <f t="shared" si="24"/>
        <v>0.7142857142857143</v>
      </c>
      <c r="BC17" s="7">
        <f t="shared" si="25"/>
        <v>0.2857142857142857</v>
      </c>
      <c r="BD17" s="7">
        <f t="shared" si="26"/>
        <v>0</v>
      </c>
      <c r="BE17" s="14"/>
      <c r="BF17" s="11" t="str">
        <f t="shared" si="27"/>
        <v>О</v>
      </c>
      <c r="BG17" s="11" t="str">
        <f t="shared" si="28"/>
        <v>Д</v>
      </c>
      <c r="BH17" s="11" t="str">
        <f t="shared" si="29"/>
        <v>Д</v>
      </c>
      <c r="BI17" s="11" t="str">
        <f t="shared" si="30"/>
        <v>О</v>
      </c>
      <c r="BJ17" s="11" t="str">
        <f t="shared" si="31"/>
        <v>О</v>
      </c>
      <c r="BK17" s="11" t="str">
        <f t="shared" si="32"/>
        <v>О</v>
      </c>
      <c r="BL17" s="11" t="str">
        <f t="shared" si="33"/>
        <v>О</v>
      </c>
      <c r="BM17" s="12" t="str">
        <f t="shared" si="34"/>
        <v>Оптимальный</v>
      </c>
    </row>
    <row r="18" spans="1:65" ht="15.5" x14ac:dyDescent="0.35">
      <c r="A18" s="11">
        <v>12</v>
      </c>
      <c r="B18" s="19">
        <v>1312</v>
      </c>
      <c r="C18" s="19" t="s">
        <v>52</v>
      </c>
      <c r="D18" s="19" t="s">
        <v>52</v>
      </c>
      <c r="E18" s="19" t="s">
        <v>51</v>
      </c>
      <c r="F18" s="19" t="s">
        <v>52</v>
      </c>
      <c r="G18" s="19" t="s">
        <v>52</v>
      </c>
      <c r="H18" s="19" t="s">
        <v>51</v>
      </c>
      <c r="I18" s="19" t="s">
        <v>52</v>
      </c>
      <c r="J18" s="19" t="s">
        <v>52</v>
      </c>
      <c r="K18" s="19" t="s">
        <v>51</v>
      </c>
      <c r="L18" s="19" t="s">
        <v>52</v>
      </c>
      <c r="M18" s="19" t="s">
        <v>52</v>
      </c>
      <c r="N18" s="19" t="s">
        <v>51</v>
      </c>
      <c r="O18" s="19" t="s">
        <v>52</v>
      </c>
      <c r="P18" s="19" t="s">
        <v>51</v>
      </c>
      <c r="Q18" s="19" t="s">
        <v>51</v>
      </c>
      <c r="R18" s="19" t="s">
        <v>52</v>
      </c>
      <c r="S18" s="19" t="s">
        <v>52</v>
      </c>
      <c r="T18" s="19" t="s">
        <v>51</v>
      </c>
      <c r="U18" s="19" t="s">
        <v>52</v>
      </c>
      <c r="V18" s="19" t="s">
        <v>52</v>
      </c>
      <c r="W18" s="19" t="s">
        <v>51</v>
      </c>
      <c r="X18" s="42" t="str">
        <f t="shared" si="0"/>
        <v>Низкий</v>
      </c>
      <c r="Y18" s="42" t="str">
        <f t="shared" si="1"/>
        <v>Низкий</v>
      </c>
      <c r="Z18" s="42" t="str">
        <f t="shared" si="2"/>
        <v>Достаточный</v>
      </c>
      <c r="AA18" s="14"/>
      <c r="AB18" s="7">
        <f t="shared" si="3"/>
        <v>0</v>
      </c>
      <c r="AC18" s="7">
        <f t="shared" si="35"/>
        <v>0</v>
      </c>
      <c r="AD18" s="7">
        <f t="shared" si="4"/>
        <v>1</v>
      </c>
      <c r="AE18" s="14"/>
      <c r="AF18" s="11" t="str">
        <f t="shared" si="5"/>
        <v>Н</v>
      </c>
      <c r="AG18" s="11" t="str">
        <f t="shared" si="6"/>
        <v>Н</v>
      </c>
      <c r="AH18" s="11" t="str">
        <f t="shared" si="7"/>
        <v>Н</v>
      </c>
      <c r="AI18" s="11" t="str">
        <f t="shared" si="8"/>
        <v>Н</v>
      </c>
      <c r="AJ18" s="11" t="str">
        <f t="shared" si="9"/>
        <v>Н</v>
      </c>
      <c r="AK18" s="11" t="str">
        <f t="shared" si="10"/>
        <v>Н</v>
      </c>
      <c r="AL18" s="11" t="str">
        <f t="shared" si="11"/>
        <v>Н</v>
      </c>
      <c r="AM18" s="12" t="str">
        <f t="shared" si="12"/>
        <v>Низкий</v>
      </c>
      <c r="AN18" s="14"/>
      <c r="AO18" s="7">
        <f t="shared" si="13"/>
        <v>0</v>
      </c>
      <c r="AP18" s="7">
        <f t="shared" si="14"/>
        <v>0.14285714285714285</v>
      </c>
      <c r="AQ18" s="7">
        <f t="shared" si="15"/>
        <v>0.8571428571428571</v>
      </c>
      <c r="AR18" s="14"/>
      <c r="AS18" s="11" t="str">
        <f t="shared" si="16"/>
        <v>Н</v>
      </c>
      <c r="AT18" s="11" t="str">
        <f t="shared" si="17"/>
        <v>Н</v>
      </c>
      <c r="AU18" s="11" t="str">
        <f t="shared" si="18"/>
        <v>Н</v>
      </c>
      <c r="AV18" s="11" t="str">
        <f t="shared" si="19"/>
        <v>Н</v>
      </c>
      <c r="AW18" s="11" t="str">
        <f t="shared" si="20"/>
        <v>Д</v>
      </c>
      <c r="AX18" s="11" t="str">
        <f t="shared" si="21"/>
        <v>Н</v>
      </c>
      <c r="AY18" s="11" t="str">
        <f t="shared" si="22"/>
        <v>Н</v>
      </c>
      <c r="AZ18" s="12" t="str">
        <f t="shared" si="23"/>
        <v>Низкий</v>
      </c>
      <c r="BA18" s="14"/>
      <c r="BB18" s="7">
        <f t="shared" si="24"/>
        <v>0</v>
      </c>
      <c r="BC18" s="7">
        <f t="shared" si="25"/>
        <v>1</v>
      </c>
      <c r="BD18" s="7">
        <f t="shared" si="26"/>
        <v>0</v>
      </c>
      <c r="BE18" s="14"/>
      <c r="BF18" s="11" t="str">
        <f t="shared" si="27"/>
        <v>Д</v>
      </c>
      <c r="BG18" s="11" t="str">
        <f t="shared" si="28"/>
        <v>Д</v>
      </c>
      <c r="BH18" s="11" t="str">
        <f t="shared" si="29"/>
        <v>Д</v>
      </c>
      <c r="BI18" s="11" t="str">
        <f t="shared" si="30"/>
        <v>Д</v>
      </c>
      <c r="BJ18" s="11" t="str">
        <f t="shared" si="31"/>
        <v>Д</v>
      </c>
      <c r="BK18" s="11" t="str">
        <f t="shared" si="32"/>
        <v>Д</v>
      </c>
      <c r="BL18" s="11" t="str">
        <f t="shared" si="33"/>
        <v>Д</v>
      </c>
      <c r="BM18" s="12" t="str">
        <f t="shared" si="34"/>
        <v>Достаточный</v>
      </c>
    </row>
    <row r="19" spans="1:65" ht="15.5" x14ac:dyDescent="0.35">
      <c r="A19" s="11">
        <v>13</v>
      </c>
      <c r="B19" s="19">
        <v>1313</v>
      </c>
      <c r="C19" s="19" t="s">
        <v>52</v>
      </c>
      <c r="D19" s="19" t="s">
        <v>52</v>
      </c>
      <c r="E19" s="19" t="s">
        <v>51</v>
      </c>
      <c r="F19" s="19" t="s">
        <v>52</v>
      </c>
      <c r="G19" s="19" t="s">
        <v>52</v>
      </c>
      <c r="H19" s="19" t="s">
        <v>51</v>
      </c>
      <c r="I19" s="19" t="s">
        <v>52</v>
      </c>
      <c r="J19" s="19" t="s">
        <v>52</v>
      </c>
      <c r="K19" s="19" t="s">
        <v>51</v>
      </c>
      <c r="L19" s="19" t="s">
        <v>52</v>
      </c>
      <c r="M19" s="19" t="s">
        <v>51</v>
      </c>
      <c r="N19" s="19" t="s">
        <v>51</v>
      </c>
      <c r="O19" s="19" t="s">
        <v>52</v>
      </c>
      <c r="P19" s="19" t="s">
        <v>52</v>
      </c>
      <c r="Q19" s="19" t="s">
        <v>51</v>
      </c>
      <c r="R19" s="19" t="s">
        <v>52</v>
      </c>
      <c r="S19" s="19" t="s">
        <v>51</v>
      </c>
      <c r="T19" s="19" t="s">
        <v>51</v>
      </c>
      <c r="U19" s="19" t="s">
        <v>52</v>
      </c>
      <c r="V19" s="19" t="s">
        <v>52</v>
      </c>
      <c r="W19" s="19" t="s">
        <v>51</v>
      </c>
      <c r="X19" s="42" t="str">
        <f>IF(AD19&gt;=0.55,"Низкий",IF(AB19&gt;=0.55,"Оптимальный",IF(AC19&gt;0.45,"Достаточный")))</f>
        <v>Низкий</v>
      </c>
      <c r="Y19" s="42" t="str">
        <f t="shared" si="1"/>
        <v>Низкий</v>
      </c>
      <c r="Z19" s="42" t="str">
        <f t="shared" si="2"/>
        <v>Достаточный</v>
      </c>
      <c r="AA19" s="14"/>
      <c r="AB19" s="7">
        <f t="shared" si="3"/>
        <v>0</v>
      </c>
      <c r="AC19" s="7">
        <f t="shared" si="35"/>
        <v>0</v>
      </c>
      <c r="AD19" s="7">
        <f t="shared" si="4"/>
        <v>1</v>
      </c>
      <c r="AE19" s="14"/>
      <c r="AF19" s="11" t="str">
        <f t="shared" si="5"/>
        <v>Н</v>
      </c>
      <c r="AG19" s="11" t="str">
        <f t="shared" si="6"/>
        <v>Н</v>
      </c>
      <c r="AH19" s="11" t="str">
        <f t="shared" si="7"/>
        <v>Н</v>
      </c>
      <c r="AI19" s="11" t="str">
        <f t="shared" si="8"/>
        <v>Н</v>
      </c>
      <c r="AJ19" s="11" t="str">
        <f t="shared" si="9"/>
        <v>Н</v>
      </c>
      <c r="AK19" s="11" t="str">
        <f t="shared" si="10"/>
        <v>Н</v>
      </c>
      <c r="AL19" s="11" t="str">
        <f t="shared" si="11"/>
        <v>Н</v>
      </c>
      <c r="AM19" s="12" t="str">
        <f t="shared" si="12"/>
        <v>Низкий</v>
      </c>
      <c r="AN19" s="14"/>
      <c r="AO19" s="7">
        <f>COUNTIF(AS19:AY19,AO$5)/7</f>
        <v>0</v>
      </c>
      <c r="AP19" s="7">
        <f>COUNTIF(AS19:AY19,AP$5)/7</f>
        <v>0.2857142857142857</v>
      </c>
      <c r="AQ19" s="7">
        <f>COUNTIF(AS19:AY19,AQ$5)/7</f>
        <v>0.7142857142857143</v>
      </c>
      <c r="AR19" s="14"/>
      <c r="AS19" s="11" t="str">
        <f t="shared" si="16"/>
        <v>Н</v>
      </c>
      <c r="AT19" s="11" t="str">
        <f t="shared" si="17"/>
        <v>Н</v>
      </c>
      <c r="AU19" s="11" t="str">
        <f t="shared" si="18"/>
        <v>Н</v>
      </c>
      <c r="AV19" s="11" t="str">
        <f t="shared" si="19"/>
        <v>Д</v>
      </c>
      <c r="AW19" s="11" t="str">
        <f t="shared" si="20"/>
        <v>Н</v>
      </c>
      <c r="AX19" s="11" t="str">
        <f t="shared" si="21"/>
        <v>Д</v>
      </c>
      <c r="AY19" s="11" t="str">
        <f t="shared" si="22"/>
        <v>Н</v>
      </c>
      <c r="AZ19" s="12" t="str">
        <f t="shared" si="23"/>
        <v>Низкий</v>
      </c>
      <c r="BA19" s="14"/>
      <c r="BB19" s="7">
        <f>COUNTIF(BF19:BL19,BB$5)/7</f>
        <v>0</v>
      </c>
      <c r="BC19" s="7">
        <f>COUNTIF(BF19:BL19,BC$5)/7</f>
        <v>1</v>
      </c>
      <c r="BD19" s="7">
        <f>COUNTIF(BF19:BL19,BD$5)/7</f>
        <v>0</v>
      </c>
      <c r="BE19" s="14"/>
      <c r="BF19" s="11" t="str">
        <f t="shared" si="27"/>
        <v>Д</v>
      </c>
      <c r="BG19" s="11" t="str">
        <f t="shared" si="28"/>
        <v>Д</v>
      </c>
      <c r="BH19" s="11" t="str">
        <f t="shared" si="29"/>
        <v>Д</v>
      </c>
      <c r="BI19" s="11" t="str">
        <f t="shared" si="30"/>
        <v>Д</v>
      </c>
      <c r="BJ19" s="11" t="str">
        <f t="shared" si="31"/>
        <v>Д</v>
      </c>
      <c r="BK19" s="11" t="str">
        <f t="shared" si="32"/>
        <v>Д</v>
      </c>
      <c r="BL19" s="11" t="str">
        <f t="shared" si="33"/>
        <v>Д</v>
      </c>
      <c r="BM19" s="12" t="str">
        <f t="shared" si="34"/>
        <v>Достаточный</v>
      </c>
    </row>
    <row r="20" spans="1:65" ht="15.5" x14ac:dyDescent="0.35">
      <c r="A20" s="11">
        <v>14</v>
      </c>
      <c r="B20" s="19">
        <v>1314</v>
      </c>
      <c r="C20" s="19" t="s">
        <v>52</v>
      </c>
      <c r="D20" s="19" t="s">
        <v>52</v>
      </c>
      <c r="E20" s="19" t="s">
        <v>51</v>
      </c>
      <c r="F20" s="19" t="s">
        <v>52</v>
      </c>
      <c r="G20" s="19" t="s">
        <v>52</v>
      </c>
      <c r="H20" s="19" t="s">
        <v>51</v>
      </c>
      <c r="I20" s="19" t="s">
        <v>52</v>
      </c>
      <c r="J20" s="19" t="s">
        <v>52</v>
      </c>
      <c r="K20" s="19" t="s">
        <v>51</v>
      </c>
      <c r="L20" s="19" t="s">
        <v>52</v>
      </c>
      <c r="M20" s="19" t="s">
        <v>52</v>
      </c>
      <c r="N20" s="19" t="s">
        <v>51</v>
      </c>
      <c r="O20" s="19" t="s">
        <v>52</v>
      </c>
      <c r="P20" s="19" t="s">
        <v>52</v>
      </c>
      <c r="Q20" s="19" t="s">
        <v>51</v>
      </c>
      <c r="R20" s="19" t="s">
        <v>52</v>
      </c>
      <c r="S20" s="19" t="s">
        <v>51</v>
      </c>
      <c r="T20" s="19" t="s">
        <v>50</v>
      </c>
      <c r="U20" s="19" t="s">
        <v>52</v>
      </c>
      <c r="V20" s="19" t="s">
        <v>52</v>
      </c>
      <c r="W20" s="19" t="s">
        <v>51</v>
      </c>
      <c r="X20" s="42" t="str">
        <f t="shared" si="0"/>
        <v>Низкий</v>
      </c>
      <c r="Y20" s="42" t="str">
        <f t="shared" si="1"/>
        <v>Низкий</v>
      </c>
      <c r="Z20" s="42" t="str">
        <f t="shared" si="2"/>
        <v>Достаточный</v>
      </c>
      <c r="AA20" s="14"/>
      <c r="AB20" s="7">
        <f t="shared" si="3"/>
        <v>0</v>
      </c>
      <c r="AC20" s="7">
        <f t="shared" si="35"/>
        <v>0</v>
      </c>
      <c r="AD20" s="7">
        <f t="shared" si="4"/>
        <v>1</v>
      </c>
      <c r="AE20" s="14"/>
      <c r="AF20" s="11" t="str">
        <f t="shared" si="5"/>
        <v>Н</v>
      </c>
      <c r="AG20" s="11" t="str">
        <f t="shared" si="6"/>
        <v>Н</v>
      </c>
      <c r="AH20" s="11" t="str">
        <f t="shared" si="7"/>
        <v>Н</v>
      </c>
      <c r="AI20" s="11" t="str">
        <f t="shared" si="8"/>
        <v>Н</v>
      </c>
      <c r="AJ20" s="11" t="str">
        <f t="shared" si="9"/>
        <v>Н</v>
      </c>
      <c r="AK20" s="11" t="str">
        <f t="shared" si="10"/>
        <v>Н</v>
      </c>
      <c r="AL20" s="11" t="str">
        <f t="shared" si="11"/>
        <v>Н</v>
      </c>
      <c r="AM20" s="12" t="str">
        <f t="shared" si="12"/>
        <v>Низкий</v>
      </c>
      <c r="AN20" s="14"/>
      <c r="AO20" s="7">
        <f t="shared" si="13"/>
        <v>0</v>
      </c>
      <c r="AP20" s="7">
        <f t="shared" si="14"/>
        <v>0.14285714285714285</v>
      </c>
      <c r="AQ20" s="7">
        <f t="shared" si="15"/>
        <v>0.8571428571428571</v>
      </c>
      <c r="AR20" s="14"/>
      <c r="AS20" s="11" t="str">
        <f t="shared" si="16"/>
        <v>Н</v>
      </c>
      <c r="AT20" s="11" t="str">
        <f t="shared" si="17"/>
        <v>Н</v>
      </c>
      <c r="AU20" s="11" t="str">
        <f t="shared" si="18"/>
        <v>Н</v>
      </c>
      <c r="AV20" s="11" t="str">
        <f t="shared" si="19"/>
        <v>Н</v>
      </c>
      <c r="AW20" s="11" t="str">
        <f t="shared" si="20"/>
        <v>Н</v>
      </c>
      <c r="AX20" s="11" t="str">
        <f t="shared" si="21"/>
        <v>Д</v>
      </c>
      <c r="AY20" s="11" t="str">
        <f t="shared" si="22"/>
        <v>Н</v>
      </c>
      <c r="AZ20" s="12" t="str">
        <f t="shared" si="23"/>
        <v>Низкий</v>
      </c>
      <c r="BA20" s="14"/>
      <c r="BB20" s="7">
        <f t="shared" si="24"/>
        <v>0.14285714285714285</v>
      </c>
      <c r="BC20" s="7">
        <f t="shared" si="25"/>
        <v>0.8571428571428571</v>
      </c>
      <c r="BD20" s="7">
        <f t="shared" si="26"/>
        <v>0</v>
      </c>
      <c r="BE20" s="14"/>
      <c r="BF20" s="11" t="str">
        <f t="shared" si="27"/>
        <v>Д</v>
      </c>
      <c r="BG20" s="11" t="str">
        <f t="shared" si="28"/>
        <v>Д</v>
      </c>
      <c r="BH20" s="11" t="str">
        <f t="shared" si="29"/>
        <v>Д</v>
      </c>
      <c r="BI20" s="11" t="str">
        <f t="shared" si="30"/>
        <v>Д</v>
      </c>
      <c r="BJ20" s="11" t="str">
        <f t="shared" si="31"/>
        <v>Д</v>
      </c>
      <c r="BK20" s="11" t="str">
        <f t="shared" si="32"/>
        <v>О</v>
      </c>
      <c r="BL20" s="11" t="str">
        <f t="shared" si="33"/>
        <v>Д</v>
      </c>
      <c r="BM20" s="12" t="str">
        <f t="shared" si="34"/>
        <v>Достаточный</v>
      </c>
    </row>
    <row r="21" spans="1:65" ht="15.5" x14ac:dyDescent="0.35">
      <c r="A21" s="11">
        <v>15</v>
      </c>
      <c r="B21" s="19">
        <v>1315</v>
      </c>
      <c r="C21" s="19" t="s">
        <v>52</v>
      </c>
      <c r="D21" s="19" t="s">
        <v>51</v>
      </c>
      <c r="E21" s="19" t="s">
        <v>51</v>
      </c>
      <c r="F21" s="19" t="s">
        <v>52</v>
      </c>
      <c r="G21" s="19" t="s">
        <v>51</v>
      </c>
      <c r="H21" s="19" t="s">
        <v>51</v>
      </c>
      <c r="I21" s="19" t="s">
        <v>52</v>
      </c>
      <c r="J21" s="19" t="s">
        <v>51</v>
      </c>
      <c r="K21" s="19" t="s">
        <v>51</v>
      </c>
      <c r="L21" s="19" t="s">
        <v>52</v>
      </c>
      <c r="M21" s="19" t="s">
        <v>51</v>
      </c>
      <c r="N21" s="19" t="s">
        <v>51</v>
      </c>
      <c r="O21" s="19" t="s">
        <v>52</v>
      </c>
      <c r="P21" s="19" t="s">
        <v>51</v>
      </c>
      <c r="Q21" s="19" t="s">
        <v>50</v>
      </c>
      <c r="R21" s="19" t="s">
        <v>52</v>
      </c>
      <c r="S21" s="19" t="s">
        <v>51</v>
      </c>
      <c r="T21" s="19" t="s">
        <v>50</v>
      </c>
      <c r="U21" s="19" t="s">
        <v>52</v>
      </c>
      <c r="V21" s="19" t="s">
        <v>51</v>
      </c>
      <c r="W21" s="19" t="s">
        <v>51</v>
      </c>
      <c r="X21" s="42" t="str">
        <f t="shared" si="0"/>
        <v>Низкий</v>
      </c>
      <c r="Y21" s="42" t="str">
        <f>IF(AQ21&gt;=0.55,"Низкий",IF(AO21&gt;=0.55,"Оптимальный",IF(AP21&gt;0.45,"Достаточный")))</f>
        <v>Достаточный</v>
      </c>
      <c r="Z21" s="42" t="str">
        <f t="shared" si="2"/>
        <v>Достаточный</v>
      </c>
      <c r="AA21" s="14"/>
      <c r="AB21" s="7">
        <f t="shared" si="3"/>
        <v>0</v>
      </c>
      <c r="AC21" s="7">
        <f t="shared" si="35"/>
        <v>0</v>
      </c>
      <c r="AD21" s="7">
        <f t="shared" si="4"/>
        <v>1</v>
      </c>
      <c r="AE21" s="14"/>
      <c r="AF21" s="11" t="str">
        <f t="shared" si="5"/>
        <v>Н</v>
      </c>
      <c r="AG21" s="11" t="str">
        <f t="shared" si="6"/>
        <v>Н</v>
      </c>
      <c r="AH21" s="11" t="str">
        <f t="shared" si="7"/>
        <v>Н</v>
      </c>
      <c r="AI21" s="11" t="str">
        <f t="shared" si="8"/>
        <v>Н</v>
      </c>
      <c r="AJ21" s="11" t="str">
        <f t="shared" si="9"/>
        <v>Н</v>
      </c>
      <c r="AK21" s="11" t="str">
        <f t="shared" si="10"/>
        <v>Н</v>
      </c>
      <c r="AL21" s="11" t="str">
        <f t="shared" si="11"/>
        <v>Н</v>
      </c>
      <c r="AM21" s="12" t="str">
        <f t="shared" si="12"/>
        <v>Низкий</v>
      </c>
      <c r="AN21" s="14"/>
      <c r="AO21" s="7">
        <f t="shared" si="13"/>
        <v>0</v>
      </c>
      <c r="AP21" s="7">
        <f t="shared" si="14"/>
        <v>1</v>
      </c>
      <c r="AQ21" s="7">
        <f t="shared" si="15"/>
        <v>0</v>
      </c>
      <c r="AR21" s="14"/>
      <c r="AS21" s="11" t="str">
        <f t="shared" si="16"/>
        <v>Д</v>
      </c>
      <c r="AT21" s="11" t="str">
        <f t="shared" si="17"/>
        <v>Д</v>
      </c>
      <c r="AU21" s="11" t="str">
        <f t="shared" si="18"/>
        <v>Д</v>
      </c>
      <c r="AV21" s="11" t="str">
        <f t="shared" si="19"/>
        <v>Д</v>
      </c>
      <c r="AW21" s="11" t="str">
        <f t="shared" si="20"/>
        <v>Д</v>
      </c>
      <c r="AX21" s="11" t="str">
        <f t="shared" si="21"/>
        <v>Д</v>
      </c>
      <c r="AY21" s="11" t="str">
        <f t="shared" si="22"/>
        <v>Д</v>
      </c>
      <c r="AZ21" s="12" t="str">
        <f t="shared" si="23"/>
        <v>Достаточный</v>
      </c>
      <c r="BA21" s="14"/>
      <c r="BB21" s="7">
        <f t="shared" si="24"/>
        <v>0.2857142857142857</v>
      </c>
      <c r="BC21" s="7">
        <f t="shared" si="25"/>
        <v>0.7142857142857143</v>
      </c>
      <c r="BD21" s="7">
        <f t="shared" si="26"/>
        <v>0</v>
      </c>
      <c r="BE21" s="14"/>
      <c r="BF21" s="11" t="str">
        <f t="shared" si="27"/>
        <v>Д</v>
      </c>
      <c r="BG21" s="11" t="str">
        <f t="shared" si="28"/>
        <v>Д</v>
      </c>
      <c r="BH21" s="11" t="str">
        <f t="shared" si="29"/>
        <v>Д</v>
      </c>
      <c r="BI21" s="11" t="str">
        <f t="shared" si="30"/>
        <v>Д</v>
      </c>
      <c r="BJ21" s="11" t="str">
        <f t="shared" si="31"/>
        <v>О</v>
      </c>
      <c r="BK21" s="11" t="str">
        <f t="shared" si="32"/>
        <v>О</v>
      </c>
      <c r="BL21" s="11" t="str">
        <f t="shared" si="33"/>
        <v>Д</v>
      </c>
      <c r="BM21" s="12" t="str">
        <f t="shared" si="34"/>
        <v>Достаточный</v>
      </c>
    </row>
    <row r="22" spans="1:65" ht="18.5" customHeight="1" x14ac:dyDescent="0.35">
      <c r="A22" s="11">
        <v>16</v>
      </c>
      <c r="B22" s="19">
        <v>1316</v>
      </c>
      <c r="C22" s="19" t="s">
        <v>52</v>
      </c>
      <c r="D22" s="19" t="s">
        <v>51</v>
      </c>
      <c r="E22" s="19" t="s">
        <v>51</v>
      </c>
      <c r="F22" s="19" t="s">
        <v>52</v>
      </c>
      <c r="G22" s="19" t="s">
        <v>51</v>
      </c>
      <c r="H22" s="19" t="s">
        <v>51</v>
      </c>
      <c r="I22" s="19" t="s">
        <v>52</v>
      </c>
      <c r="J22" s="19" t="s">
        <v>51</v>
      </c>
      <c r="K22" s="19" t="s">
        <v>51</v>
      </c>
      <c r="L22" s="19" t="s">
        <v>52</v>
      </c>
      <c r="M22" s="19" t="s">
        <v>51</v>
      </c>
      <c r="N22" s="19" t="s">
        <v>51</v>
      </c>
      <c r="O22" s="19" t="s">
        <v>52</v>
      </c>
      <c r="P22" s="19" t="s">
        <v>51</v>
      </c>
      <c r="Q22" s="19" t="s">
        <v>51</v>
      </c>
      <c r="R22" s="19" t="s">
        <v>52</v>
      </c>
      <c r="S22" s="19" t="s">
        <v>51</v>
      </c>
      <c r="T22" s="19" t="s">
        <v>51</v>
      </c>
      <c r="U22" s="19" t="s">
        <v>52</v>
      </c>
      <c r="V22" s="19" t="s">
        <v>51</v>
      </c>
      <c r="W22" s="19" t="s">
        <v>51</v>
      </c>
      <c r="X22" s="42" t="str">
        <f t="shared" si="0"/>
        <v>Низкий</v>
      </c>
      <c r="Y22" s="42" t="str">
        <f t="shared" si="1"/>
        <v>Достаточный</v>
      </c>
      <c r="Z22" s="42" t="str">
        <f t="shared" si="2"/>
        <v>Достаточный</v>
      </c>
      <c r="AA22" s="14"/>
      <c r="AB22" s="7">
        <f t="shared" si="3"/>
        <v>0</v>
      </c>
      <c r="AC22" s="7">
        <f t="shared" si="35"/>
        <v>0</v>
      </c>
      <c r="AD22" s="7">
        <f t="shared" si="4"/>
        <v>1</v>
      </c>
      <c r="AE22" s="14"/>
      <c r="AF22" s="11" t="str">
        <f t="shared" si="5"/>
        <v>Н</v>
      </c>
      <c r="AG22" s="11" t="str">
        <f t="shared" si="6"/>
        <v>Н</v>
      </c>
      <c r="AH22" s="11" t="str">
        <f t="shared" si="7"/>
        <v>Н</v>
      </c>
      <c r="AI22" s="11" t="str">
        <f t="shared" si="8"/>
        <v>Н</v>
      </c>
      <c r="AJ22" s="11" t="str">
        <f t="shared" si="9"/>
        <v>Н</v>
      </c>
      <c r="AK22" s="11" t="str">
        <f t="shared" si="10"/>
        <v>Н</v>
      </c>
      <c r="AL22" s="11" t="str">
        <f t="shared" si="11"/>
        <v>Н</v>
      </c>
      <c r="AM22" s="12" t="str">
        <f t="shared" si="12"/>
        <v>Низкий</v>
      </c>
      <c r="AN22" s="14"/>
      <c r="AO22" s="7">
        <f t="shared" si="13"/>
        <v>0</v>
      </c>
      <c r="AP22" s="7">
        <f t="shared" si="14"/>
        <v>1</v>
      </c>
      <c r="AQ22" s="7">
        <f t="shared" si="15"/>
        <v>0</v>
      </c>
      <c r="AR22" s="14"/>
      <c r="AS22" s="11" t="str">
        <f t="shared" si="16"/>
        <v>Д</v>
      </c>
      <c r="AT22" s="11" t="str">
        <f t="shared" si="17"/>
        <v>Д</v>
      </c>
      <c r="AU22" s="11" t="str">
        <f t="shared" si="18"/>
        <v>Д</v>
      </c>
      <c r="AV22" s="11" t="str">
        <f t="shared" si="19"/>
        <v>Д</v>
      </c>
      <c r="AW22" s="11" t="str">
        <f t="shared" si="20"/>
        <v>Д</v>
      </c>
      <c r="AX22" s="11" t="str">
        <f t="shared" si="21"/>
        <v>Д</v>
      </c>
      <c r="AY22" s="11" t="str">
        <f t="shared" si="22"/>
        <v>Д</v>
      </c>
      <c r="AZ22" s="12" t="str">
        <f t="shared" si="23"/>
        <v>Достаточный</v>
      </c>
      <c r="BA22" s="14"/>
      <c r="BB22" s="7">
        <f t="shared" si="24"/>
        <v>0</v>
      </c>
      <c r="BC22" s="7">
        <f t="shared" si="25"/>
        <v>1</v>
      </c>
      <c r="BD22" s="7">
        <f t="shared" si="26"/>
        <v>0</v>
      </c>
      <c r="BE22" s="14"/>
      <c r="BF22" s="11" t="str">
        <f t="shared" si="27"/>
        <v>Д</v>
      </c>
      <c r="BG22" s="11" t="str">
        <f t="shared" si="28"/>
        <v>Д</v>
      </c>
      <c r="BH22" s="11" t="str">
        <f t="shared" si="29"/>
        <v>Д</v>
      </c>
      <c r="BI22" s="11" t="str">
        <f t="shared" si="30"/>
        <v>Д</v>
      </c>
      <c r="BJ22" s="11" t="str">
        <f t="shared" si="31"/>
        <v>Д</v>
      </c>
      <c r="BK22" s="11" t="str">
        <f t="shared" si="32"/>
        <v>Д</v>
      </c>
      <c r="BL22" s="11" t="str">
        <f t="shared" si="33"/>
        <v>Д</v>
      </c>
      <c r="BM22" s="12" t="str">
        <f t="shared" si="34"/>
        <v>Достаточный</v>
      </c>
    </row>
    <row r="23" spans="1:65" ht="15.5" x14ac:dyDescent="0.35">
      <c r="A23" s="11">
        <v>17</v>
      </c>
      <c r="B23" s="19">
        <v>1317</v>
      </c>
      <c r="C23" s="19" t="s">
        <v>52</v>
      </c>
      <c r="D23" s="19" t="s">
        <v>52</v>
      </c>
      <c r="E23" s="19" t="s">
        <v>51</v>
      </c>
      <c r="F23" s="19" t="s">
        <v>52</v>
      </c>
      <c r="G23" s="19" t="s">
        <v>52</v>
      </c>
      <c r="H23" s="19" t="s">
        <v>51</v>
      </c>
      <c r="I23" s="19" t="s">
        <v>52</v>
      </c>
      <c r="J23" s="19" t="s">
        <v>52</v>
      </c>
      <c r="K23" s="19" t="s">
        <v>51</v>
      </c>
      <c r="L23" s="19" t="s">
        <v>52</v>
      </c>
      <c r="M23" s="19" t="s">
        <v>52</v>
      </c>
      <c r="N23" s="19" t="s">
        <v>51</v>
      </c>
      <c r="O23" s="19" t="s">
        <v>52</v>
      </c>
      <c r="P23" s="19" t="s">
        <v>51</v>
      </c>
      <c r="Q23" s="19" t="s">
        <v>51</v>
      </c>
      <c r="R23" s="19" t="s">
        <v>52</v>
      </c>
      <c r="S23" s="19" t="s">
        <v>52</v>
      </c>
      <c r="T23" s="19" t="s">
        <v>51</v>
      </c>
      <c r="U23" s="19" t="s">
        <v>52</v>
      </c>
      <c r="V23" s="19" t="s">
        <v>51</v>
      </c>
      <c r="W23" s="19" t="s">
        <v>50</v>
      </c>
      <c r="X23" s="42" t="str">
        <f t="shared" si="0"/>
        <v>Низкий</v>
      </c>
      <c r="Y23" s="42" t="str">
        <f t="shared" si="1"/>
        <v>Низкий</v>
      </c>
      <c r="Z23" s="42" t="str">
        <f t="shared" si="2"/>
        <v>Достаточный</v>
      </c>
      <c r="AA23" s="14"/>
      <c r="AB23" s="7">
        <f t="shared" si="3"/>
        <v>0</v>
      </c>
      <c r="AC23" s="7">
        <f t="shared" si="35"/>
        <v>0</v>
      </c>
      <c r="AD23" s="7">
        <f t="shared" si="4"/>
        <v>1</v>
      </c>
      <c r="AE23" s="14"/>
      <c r="AF23" s="11" t="str">
        <f t="shared" si="5"/>
        <v>Н</v>
      </c>
      <c r="AG23" s="11" t="str">
        <f t="shared" si="6"/>
        <v>Н</v>
      </c>
      <c r="AH23" s="11" t="str">
        <f t="shared" si="7"/>
        <v>Н</v>
      </c>
      <c r="AI23" s="11" t="str">
        <f t="shared" si="8"/>
        <v>Н</v>
      </c>
      <c r="AJ23" s="11" t="str">
        <f t="shared" si="9"/>
        <v>Н</v>
      </c>
      <c r="AK23" s="11" t="str">
        <f t="shared" si="10"/>
        <v>Н</v>
      </c>
      <c r="AL23" s="11" t="str">
        <f t="shared" si="11"/>
        <v>Н</v>
      </c>
      <c r="AM23" s="12" t="str">
        <f t="shared" si="12"/>
        <v>Низкий</v>
      </c>
      <c r="AN23" s="14"/>
      <c r="AO23" s="7">
        <f t="shared" si="13"/>
        <v>0</v>
      </c>
      <c r="AP23" s="7">
        <f t="shared" si="14"/>
        <v>0.2857142857142857</v>
      </c>
      <c r="AQ23" s="7">
        <f t="shared" si="15"/>
        <v>0.7142857142857143</v>
      </c>
      <c r="AR23" s="14"/>
      <c r="AS23" s="11" t="str">
        <f t="shared" si="16"/>
        <v>Н</v>
      </c>
      <c r="AT23" s="11" t="str">
        <f t="shared" si="17"/>
        <v>Н</v>
      </c>
      <c r="AU23" s="11" t="str">
        <f t="shared" si="18"/>
        <v>Н</v>
      </c>
      <c r="AV23" s="11" t="str">
        <f t="shared" si="19"/>
        <v>Н</v>
      </c>
      <c r="AW23" s="11" t="str">
        <f t="shared" si="20"/>
        <v>Д</v>
      </c>
      <c r="AX23" s="11" t="str">
        <f t="shared" si="21"/>
        <v>Н</v>
      </c>
      <c r="AY23" s="11" t="str">
        <f t="shared" si="22"/>
        <v>Д</v>
      </c>
      <c r="AZ23" s="12" t="str">
        <f t="shared" si="23"/>
        <v>Низкий</v>
      </c>
      <c r="BA23" s="14"/>
      <c r="BB23" s="7">
        <f t="shared" si="24"/>
        <v>0.14285714285714285</v>
      </c>
      <c r="BC23" s="7">
        <f t="shared" si="25"/>
        <v>0.8571428571428571</v>
      </c>
      <c r="BD23" s="7">
        <f t="shared" si="26"/>
        <v>0</v>
      </c>
      <c r="BE23" s="14"/>
      <c r="BF23" s="11" t="str">
        <f t="shared" si="27"/>
        <v>Д</v>
      </c>
      <c r="BG23" s="11" t="str">
        <f t="shared" si="28"/>
        <v>Д</v>
      </c>
      <c r="BH23" s="11" t="str">
        <f t="shared" si="29"/>
        <v>Д</v>
      </c>
      <c r="BI23" s="11" t="str">
        <f t="shared" si="30"/>
        <v>Д</v>
      </c>
      <c r="BJ23" s="11" t="str">
        <f t="shared" si="31"/>
        <v>Д</v>
      </c>
      <c r="BK23" s="11" t="str">
        <f t="shared" si="32"/>
        <v>Д</v>
      </c>
      <c r="BL23" s="11" t="str">
        <f t="shared" si="33"/>
        <v>О</v>
      </c>
      <c r="BM23" s="12" t="str">
        <f t="shared" si="34"/>
        <v>Достаточный</v>
      </c>
    </row>
    <row r="24" spans="1:65" ht="15.5" x14ac:dyDescent="0.35">
      <c r="A24" s="11">
        <v>18</v>
      </c>
      <c r="B24" s="19">
        <v>1318</v>
      </c>
      <c r="C24" s="19" t="s">
        <v>52</v>
      </c>
      <c r="D24" s="19" t="s">
        <v>52</v>
      </c>
      <c r="E24" s="19" t="s">
        <v>51</v>
      </c>
      <c r="F24" s="19" t="s">
        <v>52</v>
      </c>
      <c r="G24" s="19" t="s">
        <v>51</v>
      </c>
      <c r="H24" s="19" t="s">
        <v>51</v>
      </c>
      <c r="I24" s="19" t="s">
        <v>52</v>
      </c>
      <c r="J24" s="19" t="s">
        <v>51</v>
      </c>
      <c r="K24" s="19" t="s">
        <v>51</v>
      </c>
      <c r="L24" s="19" t="s">
        <v>52</v>
      </c>
      <c r="M24" s="19" t="s">
        <v>51</v>
      </c>
      <c r="N24" s="19" t="s">
        <v>51</v>
      </c>
      <c r="O24" s="19" t="s">
        <v>52</v>
      </c>
      <c r="P24" s="19" t="s">
        <v>51</v>
      </c>
      <c r="Q24" s="19" t="s">
        <v>51</v>
      </c>
      <c r="R24" s="19" t="s">
        <v>52</v>
      </c>
      <c r="S24" s="19" t="s">
        <v>51</v>
      </c>
      <c r="T24" s="19" t="s">
        <v>51</v>
      </c>
      <c r="U24" s="19" t="s">
        <v>52</v>
      </c>
      <c r="V24" s="19" t="s">
        <v>51</v>
      </c>
      <c r="W24" s="19" t="s">
        <v>51</v>
      </c>
      <c r="X24" s="42" t="str">
        <f t="shared" si="0"/>
        <v>Низкий</v>
      </c>
      <c r="Y24" s="42" t="str">
        <f t="shared" si="1"/>
        <v>Достаточный</v>
      </c>
      <c r="Z24" s="42" t="str">
        <f t="shared" si="2"/>
        <v>Достаточный</v>
      </c>
      <c r="AA24" s="14"/>
      <c r="AB24" s="7">
        <f t="shared" si="3"/>
        <v>0</v>
      </c>
      <c r="AC24" s="7">
        <f t="shared" si="35"/>
        <v>0</v>
      </c>
      <c r="AD24" s="7">
        <f t="shared" si="4"/>
        <v>1</v>
      </c>
      <c r="AE24" s="14"/>
      <c r="AF24" s="11" t="str">
        <f t="shared" si="5"/>
        <v>Н</v>
      </c>
      <c r="AG24" s="11" t="str">
        <f t="shared" si="6"/>
        <v>Н</v>
      </c>
      <c r="AH24" s="11" t="str">
        <f t="shared" si="7"/>
        <v>Н</v>
      </c>
      <c r="AI24" s="11" t="str">
        <f t="shared" si="8"/>
        <v>Н</v>
      </c>
      <c r="AJ24" s="11" t="str">
        <f t="shared" si="9"/>
        <v>Н</v>
      </c>
      <c r="AK24" s="11" t="str">
        <f t="shared" si="10"/>
        <v>Н</v>
      </c>
      <c r="AL24" s="11" t="str">
        <f t="shared" si="11"/>
        <v>Н</v>
      </c>
      <c r="AM24" s="12" t="str">
        <f t="shared" si="12"/>
        <v>Низкий</v>
      </c>
      <c r="AN24" s="14"/>
      <c r="AO24" s="7">
        <f t="shared" si="13"/>
        <v>0</v>
      </c>
      <c r="AP24" s="7">
        <f t="shared" si="14"/>
        <v>0.8571428571428571</v>
      </c>
      <c r="AQ24" s="7">
        <f t="shared" si="15"/>
        <v>0.14285714285714285</v>
      </c>
      <c r="AR24" s="14"/>
      <c r="AS24" s="11" t="str">
        <f t="shared" si="16"/>
        <v>Н</v>
      </c>
      <c r="AT24" s="11" t="str">
        <f t="shared" si="17"/>
        <v>Д</v>
      </c>
      <c r="AU24" s="11" t="str">
        <f t="shared" si="18"/>
        <v>Д</v>
      </c>
      <c r="AV24" s="11" t="str">
        <f t="shared" si="19"/>
        <v>Д</v>
      </c>
      <c r="AW24" s="11" t="str">
        <f t="shared" si="20"/>
        <v>Д</v>
      </c>
      <c r="AX24" s="11" t="str">
        <f t="shared" si="21"/>
        <v>Д</v>
      </c>
      <c r="AY24" s="11" t="str">
        <f t="shared" si="22"/>
        <v>Д</v>
      </c>
      <c r="AZ24" s="12" t="str">
        <f t="shared" si="23"/>
        <v>Достаточный</v>
      </c>
      <c r="BA24" s="14"/>
      <c r="BB24" s="7">
        <f t="shared" si="24"/>
        <v>0</v>
      </c>
      <c r="BC24" s="7">
        <f t="shared" si="25"/>
        <v>1</v>
      </c>
      <c r="BD24" s="7">
        <f t="shared" si="26"/>
        <v>0</v>
      </c>
      <c r="BE24" s="14"/>
      <c r="BF24" s="11" t="str">
        <f t="shared" si="27"/>
        <v>Д</v>
      </c>
      <c r="BG24" s="11" t="str">
        <f t="shared" si="28"/>
        <v>Д</v>
      </c>
      <c r="BH24" s="11" t="str">
        <f t="shared" si="29"/>
        <v>Д</v>
      </c>
      <c r="BI24" s="11" t="str">
        <f t="shared" si="30"/>
        <v>Д</v>
      </c>
      <c r="BJ24" s="11" t="str">
        <f t="shared" si="31"/>
        <v>Д</v>
      </c>
      <c r="BK24" s="11" t="str">
        <f t="shared" si="32"/>
        <v>Д</v>
      </c>
      <c r="BL24" s="11" t="str">
        <f t="shared" si="33"/>
        <v>Д</v>
      </c>
      <c r="BM24" s="12" t="str">
        <f t="shared" si="34"/>
        <v>Достаточный</v>
      </c>
    </row>
    <row r="25" spans="1:65" ht="15.5" x14ac:dyDescent="0.35">
      <c r="A25" s="11">
        <v>19</v>
      </c>
      <c r="B25" s="19">
        <v>1319</v>
      </c>
      <c r="C25" s="19" t="s">
        <v>52</v>
      </c>
      <c r="D25" s="19" t="s">
        <v>51</v>
      </c>
      <c r="E25" s="19" t="s">
        <v>51</v>
      </c>
      <c r="F25" s="19" t="s">
        <v>52</v>
      </c>
      <c r="G25" s="19" t="s">
        <v>51</v>
      </c>
      <c r="H25" s="19" t="s">
        <v>51</v>
      </c>
      <c r="I25" s="19" t="s">
        <v>51</v>
      </c>
      <c r="J25" s="19" t="s">
        <v>51</v>
      </c>
      <c r="K25" s="19" t="s">
        <v>50</v>
      </c>
      <c r="L25" s="19" t="s">
        <v>51</v>
      </c>
      <c r="M25" s="19" t="s">
        <v>51</v>
      </c>
      <c r="N25" s="19" t="s">
        <v>50</v>
      </c>
      <c r="O25" s="19" t="s">
        <v>51</v>
      </c>
      <c r="P25" s="19" t="s">
        <v>51</v>
      </c>
      <c r="Q25" s="19" t="s">
        <v>50</v>
      </c>
      <c r="R25" s="19" t="s">
        <v>51</v>
      </c>
      <c r="S25" s="19" t="s">
        <v>51</v>
      </c>
      <c r="T25" s="19" t="s">
        <v>50</v>
      </c>
      <c r="U25" s="19" t="s">
        <v>51</v>
      </c>
      <c r="V25" s="19" t="s">
        <v>51</v>
      </c>
      <c r="W25" s="19" t="s">
        <v>50</v>
      </c>
      <c r="X25" s="42" t="str">
        <f t="shared" si="0"/>
        <v>Достаточный</v>
      </c>
      <c r="Y25" s="42" t="str">
        <f t="shared" si="1"/>
        <v>Достаточный</v>
      </c>
      <c r="Z25" s="42" t="str">
        <f t="shared" si="2"/>
        <v>Оптимальный</v>
      </c>
      <c r="AA25" s="14"/>
      <c r="AB25" s="7">
        <f t="shared" si="3"/>
        <v>0</v>
      </c>
      <c r="AC25" s="7">
        <f t="shared" si="35"/>
        <v>0.7142857142857143</v>
      </c>
      <c r="AD25" s="7">
        <f t="shared" si="4"/>
        <v>0.2857142857142857</v>
      </c>
      <c r="AE25" s="14"/>
      <c r="AF25" s="11" t="str">
        <f t="shared" si="5"/>
        <v>Н</v>
      </c>
      <c r="AG25" s="11" t="str">
        <f t="shared" si="6"/>
        <v>Н</v>
      </c>
      <c r="AH25" s="11" t="str">
        <f t="shared" si="7"/>
        <v>Д</v>
      </c>
      <c r="AI25" s="11" t="str">
        <f t="shared" si="8"/>
        <v>Д</v>
      </c>
      <c r="AJ25" s="11" t="str">
        <f t="shared" si="9"/>
        <v>Д</v>
      </c>
      <c r="AK25" s="11" t="str">
        <f t="shared" si="10"/>
        <v>Д</v>
      </c>
      <c r="AL25" s="11" t="str">
        <f t="shared" si="11"/>
        <v>Д</v>
      </c>
      <c r="AM25" s="12" t="str">
        <f t="shared" si="12"/>
        <v>Достаточный</v>
      </c>
      <c r="AN25" s="14"/>
      <c r="AO25" s="7">
        <f t="shared" si="13"/>
        <v>0</v>
      </c>
      <c r="AP25" s="7">
        <f t="shared" si="14"/>
        <v>1</v>
      </c>
      <c r="AQ25" s="7">
        <f t="shared" si="15"/>
        <v>0</v>
      </c>
      <c r="AR25" s="14"/>
      <c r="AS25" s="11" t="str">
        <f t="shared" si="16"/>
        <v>Д</v>
      </c>
      <c r="AT25" s="11" t="str">
        <f t="shared" si="17"/>
        <v>Д</v>
      </c>
      <c r="AU25" s="11" t="str">
        <f t="shared" si="18"/>
        <v>Д</v>
      </c>
      <c r="AV25" s="11" t="str">
        <f t="shared" si="19"/>
        <v>Д</v>
      </c>
      <c r="AW25" s="11" t="str">
        <f t="shared" si="20"/>
        <v>Д</v>
      </c>
      <c r="AX25" s="11" t="str">
        <f t="shared" si="21"/>
        <v>Д</v>
      </c>
      <c r="AY25" s="11" t="str">
        <f t="shared" si="22"/>
        <v>Д</v>
      </c>
      <c r="AZ25" s="12" t="str">
        <f t="shared" si="23"/>
        <v>Достаточный</v>
      </c>
      <c r="BA25" s="14"/>
      <c r="BB25" s="7">
        <f t="shared" si="24"/>
        <v>0.7142857142857143</v>
      </c>
      <c r="BC25" s="7">
        <f t="shared" si="25"/>
        <v>0.2857142857142857</v>
      </c>
      <c r="BD25" s="7">
        <f t="shared" si="26"/>
        <v>0</v>
      </c>
      <c r="BE25" s="14"/>
      <c r="BF25" s="11" t="str">
        <f t="shared" si="27"/>
        <v>Д</v>
      </c>
      <c r="BG25" s="11" t="str">
        <f t="shared" si="28"/>
        <v>Д</v>
      </c>
      <c r="BH25" s="11" t="str">
        <f t="shared" si="29"/>
        <v>О</v>
      </c>
      <c r="BI25" s="11" t="str">
        <f t="shared" si="30"/>
        <v>О</v>
      </c>
      <c r="BJ25" s="11" t="str">
        <f t="shared" si="31"/>
        <v>О</v>
      </c>
      <c r="BK25" s="11" t="str">
        <f t="shared" si="32"/>
        <v>О</v>
      </c>
      <c r="BL25" s="11" t="str">
        <f t="shared" si="33"/>
        <v>О</v>
      </c>
      <c r="BM25" s="12" t="str">
        <f t="shared" si="34"/>
        <v>Оптимальный</v>
      </c>
    </row>
    <row r="26" spans="1:65" ht="18.5" customHeight="1" x14ac:dyDescent="0.35">
      <c r="A26" s="11">
        <v>20</v>
      </c>
      <c r="B26" s="19">
        <v>1320</v>
      </c>
      <c r="C26" s="19" t="s">
        <v>52</v>
      </c>
      <c r="D26" s="19" t="s">
        <v>51</v>
      </c>
      <c r="E26" s="19" t="s">
        <v>51</v>
      </c>
      <c r="F26" s="19" t="s">
        <v>52</v>
      </c>
      <c r="G26" s="19" t="s">
        <v>51</v>
      </c>
      <c r="H26" s="19" t="s">
        <v>51</v>
      </c>
      <c r="I26" s="19" t="s">
        <v>52</v>
      </c>
      <c r="J26" s="19" t="s">
        <v>51</v>
      </c>
      <c r="K26" s="19" t="s">
        <v>51</v>
      </c>
      <c r="L26" s="19" t="s">
        <v>52</v>
      </c>
      <c r="M26" s="19" t="s">
        <v>51</v>
      </c>
      <c r="N26" s="19" t="s">
        <v>51</v>
      </c>
      <c r="O26" s="19" t="s">
        <v>52</v>
      </c>
      <c r="P26" s="19" t="s">
        <v>51</v>
      </c>
      <c r="Q26" s="19" t="s">
        <v>51</v>
      </c>
      <c r="R26" s="19" t="s">
        <v>52</v>
      </c>
      <c r="S26" s="19" t="s">
        <v>51</v>
      </c>
      <c r="T26" s="19" t="s">
        <v>51</v>
      </c>
      <c r="U26" s="19" t="s">
        <v>52</v>
      </c>
      <c r="V26" s="19" t="s">
        <v>51</v>
      </c>
      <c r="W26" s="19" t="s">
        <v>51</v>
      </c>
      <c r="X26" s="42" t="str">
        <f t="shared" si="0"/>
        <v>Низкий</v>
      </c>
      <c r="Y26" s="42" t="str">
        <f t="shared" si="1"/>
        <v>Достаточный</v>
      </c>
      <c r="Z26" s="42" t="str">
        <f t="shared" si="2"/>
        <v>Достаточный</v>
      </c>
      <c r="AA26" s="14"/>
      <c r="AB26" s="7">
        <f t="shared" si="3"/>
        <v>0</v>
      </c>
      <c r="AC26" s="7">
        <f t="shared" si="35"/>
        <v>0</v>
      </c>
      <c r="AD26" s="7">
        <f t="shared" si="4"/>
        <v>1</v>
      </c>
      <c r="AE26" s="14"/>
      <c r="AF26" s="11" t="str">
        <f t="shared" si="5"/>
        <v>Н</v>
      </c>
      <c r="AG26" s="11" t="str">
        <f t="shared" si="6"/>
        <v>Н</v>
      </c>
      <c r="AH26" s="11" t="str">
        <f t="shared" si="7"/>
        <v>Н</v>
      </c>
      <c r="AI26" s="11" t="str">
        <f t="shared" si="8"/>
        <v>Н</v>
      </c>
      <c r="AJ26" s="11" t="str">
        <f t="shared" si="9"/>
        <v>Н</v>
      </c>
      <c r="AK26" s="11" t="str">
        <f t="shared" si="10"/>
        <v>Н</v>
      </c>
      <c r="AL26" s="11" t="str">
        <f t="shared" si="11"/>
        <v>Н</v>
      </c>
      <c r="AM26" s="12" t="str">
        <f t="shared" si="12"/>
        <v>Низкий</v>
      </c>
      <c r="AN26" s="14"/>
      <c r="AO26" s="7">
        <f t="shared" si="13"/>
        <v>0</v>
      </c>
      <c r="AP26" s="7">
        <f t="shared" si="14"/>
        <v>1</v>
      </c>
      <c r="AQ26" s="7">
        <f t="shared" si="15"/>
        <v>0</v>
      </c>
      <c r="AR26" s="14"/>
      <c r="AS26" s="11" t="str">
        <f t="shared" si="16"/>
        <v>Д</v>
      </c>
      <c r="AT26" s="11" t="str">
        <f t="shared" si="17"/>
        <v>Д</v>
      </c>
      <c r="AU26" s="11" t="str">
        <f t="shared" si="18"/>
        <v>Д</v>
      </c>
      <c r="AV26" s="11" t="str">
        <f t="shared" si="19"/>
        <v>Д</v>
      </c>
      <c r="AW26" s="11" t="str">
        <f t="shared" si="20"/>
        <v>Д</v>
      </c>
      <c r="AX26" s="11" t="str">
        <f t="shared" si="21"/>
        <v>Д</v>
      </c>
      <c r="AY26" s="11" t="str">
        <f t="shared" si="22"/>
        <v>Д</v>
      </c>
      <c r="AZ26" s="12" t="str">
        <f t="shared" si="23"/>
        <v>Достаточный</v>
      </c>
      <c r="BA26" s="14"/>
      <c r="BB26" s="7">
        <f t="shared" si="24"/>
        <v>0</v>
      </c>
      <c r="BC26" s="7">
        <f t="shared" si="25"/>
        <v>1</v>
      </c>
      <c r="BD26" s="7">
        <f t="shared" si="26"/>
        <v>0</v>
      </c>
      <c r="BE26" s="14"/>
      <c r="BF26" s="11" t="str">
        <f t="shared" si="27"/>
        <v>Д</v>
      </c>
      <c r="BG26" s="11" t="str">
        <f t="shared" si="28"/>
        <v>Д</v>
      </c>
      <c r="BH26" s="11" t="str">
        <f t="shared" si="29"/>
        <v>Д</v>
      </c>
      <c r="BI26" s="11" t="str">
        <f t="shared" si="30"/>
        <v>Д</v>
      </c>
      <c r="BJ26" s="11" t="str">
        <f t="shared" si="31"/>
        <v>Д</v>
      </c>
      <c r="BK26" s="11" t="str">
        <f t="shared" si="32"/>
        <v>Д</v>
      </c>
      <c r="BL26" s="11" t="str">
        <f t="shared" si="33"/>
        <v>Д</v>
      </c>
      <c r="BM26" s="12" t="str">
        <f t="shared" si="34"/>
        <v>Достаточный</v>
      </c>
    </row>
    <row r="27" spans="1:65" ht="15.5" x14ac:dyDescent="0.35">
      <c r="A27" s="11">
        <v>21</v>
      </c>
      <c r="B27" s="19">
        <v>1321</v>
      </c>
      <c r="C27" s="19" t="s">
        <v>51</v>
      </c>
      <c r="D27" s="19" t="s">
        <v>51</v>
      </c>
      <c r="E27" s="19" t="s">
        <v>50</v>
      </c>
      <c r="F27" s="19" t="s">
        <v>51</v>
      </c>
      <c r="G27" s="19" t="s">
        <v>51</v>
      </c>
      <c r="H27" s="19" t="s">
        <v>50</v>
      </c>
      <c r="I27" s="19" t="s">
        <v>51</v>
      </c>
      <c r="J27" s="19" t="s">
        <v>51</v>
      </c>
      <c r="K27" s="19" t="s">
        <v>50</v>
      </c>
      <c r="L27" s="19" t="s">
        <v>51</v>
      </c>
      <c r="M27" s="19" t="s">
        <v>51</v>
      </c>
      <c r="N27" s="19" t="s">
        <v>51</v>
      </c>
      <c r="O27" s="19" t="s">
        <v>51</v>
      </c>
      <c r="P27" s="19" t="s">
        <v>51</v>
      </c>
      <c r="Q27" s="19" t="s">
        <v>50</v>
      </c>
      <c r="R27" s="19" t="s">
        <v>51</v>
      </c>
      <c r="S27" s="19" t="s">
        <v>51</v>
      </c>
      <c r="T27" s="19" t="s">
        <v>50</v>
      </c>
      <c r="U27" s="19" t="s">
        <v>51</v>
      </c>
      <c r="V27" s="19" t="s">
        <v>51</v>
      </c>
      <c r="W27" s="19" t="s">
        <v>50</v>
      </c>
      <c r="X27" s="42" t="str">
        <f t="shared" si="0"/>
        <v>Достаточный</v>
      </c>
      <c r="Y27" s="42" t="str">
        <f t="shared" si="1"/>
        <v>Достаточный</v>
      </c>
      <c r="Z27" s="42" t="str">
        <f t="shared" si="2"/>
        <v>Оптимальный</v>
      </c>
      <c r="AA27" s="14"/>
      <c r="AB27" s="7">
        <f t="shared" si="3"/>
        <v>0</v>
      </c>
      <c r="AC27" s="7">
        <f t="shared" si="35"/>
        <v>1</v>
      </c>
      <c r="AD27" s="7">
        <f t="shared" si="4"/>
        <v>0</v>
      </c>
      <c r="AE27" s="14"/>
      <c r="AF27" s="11" t="str">
        <f t="shared" si="5"/>
        <v>Д</v>
      </c>
      <c r="AG27" s="11" t="str">
        <f t="shared" si="6"/>
        <v>Д</v>
      </c>
      <c r="AH27" s="11" t="str">
        <f t="shared" si="7"/>
        <v>Д</v>
      </c>
      <c r="AI27" s="11" t="str">
        <f t="shared" si="8"/>
        <v>Д</v>
      </c>
      <c r="AJ27" s="11" t="str">
        <f t="shared" si="9"/>
        <v>Д</v>
      </c>
      <c r="AK27" s="11" t="str">
        <f t="shared" si="10"/>
        <v>Д</v>
      </c>
      <c r="AL27" s="11" t="str">
        <f t="shared" si="11"/>
        <v>Д</v>
      </c>
      <c r="AM27" s="12" t="str">
        <f t="shared" si="12"/>
        <v>Достаточный</v>
      </c>
      <c r="AN27" s="14"/>
      <c r="AO27" s="7">
        <f t="shared" si="13"/>
        <v>0</v>
      </c>
      <c r="AP27" s="7">
        <f t="shared" si="14"/>
        <v>1</v>
      </c>
      <c r="AQ27" s="7">
        <f t="shared" si="15"/>
        <v>0</v>
      </c>
      <c r="AR27" s="14"/>
      <c r="AS27" s="11" t="str">
        <f t="shared" si="16"/>
        <v>Д</v>
      </c>
      <c r="AT27" s="11" t="str">
        <f t="shared" si="17"/>
        <v>Д</v>
      </c>
      <c r="AU27" s="11" t="str">
        <f t="shared" si="18"/>
        <v>Д</v>
      </c>
      <c r="AV27" s="11" t="str">
        <f t="shared" si="19"/>
        <v>Д</v>
      </c>
      <c r="AW27" s="11" t="str">
        <f t="shared" si="20"/>
        <v>Д</v>
      </c>
      <c r="AX27" s="11" t="str">
        <f t="shared" si="21"/>
        <v>Д</v>
      </c>
      <c r="AY27" s="11" t="str">
        <f t="shared" si="22"/>
        <v>Д</v>
      </c>
      <c r="AZ27" s="12" t="str">
        <f t="shared" si="23"/>
        <v>Достаточный</v>
      </c>
      <c r="BA27" s="14"/>
      <c r="BB27" s="7">
        <f t="shared" si="24"/>
        <v>0.8571428571428571</v>
      </c>
      <c r="BC27" s="7">
        <f t="shared" si="25"/>
        <v>0.14285714285714285</v>
      </c>
      <c r="BD27" s="7">
        <f t="shared" si="26"/>
        <v>0</v>
      </c>
      <c r="BE27" s="14"/>
      <c r="BF27" s="11" t="str">
        <f t="shared" si="27"/>
        <v>О</v>
      </c>
      <c r="BG27" s="11" t="str">
        <f t="shared" si="28"/>
        <v>О</v>
      </c>
      <c r="BH27" s="11" t="str">
        <f t="shared" si="29"/>
        <v>О</v>
      </c>
      <c r="BI27" s="11" t="str">
        <f t="shared" si="30"/>
        <v>Д</v>
      </c>
      <c r="BJ27" s="11" t="str">
        <f t="shared" si="31"/>
        <v>О</v>
      </c>
      <c r="BK27" s="11" t="str">
        <f t="shared" si="32"/>
        <v>О</v>
      </c>
      <c r="BL27" s="11" t="str">
        <f t="shared" si="33"/>
        <v>О</v>
      </c>
      <c r="BM27" s="12" t="str">
        <f t="shared" si="34"/>
        <v>Оптимальный</v>
      </c>
    </row>
    <row r="28" spans="1:65" ht="15.5" x14ac:dyDescent="0.35">
      <c r="A28" s="11">
        <v>22</v>
      </c>
      <c r="B28" s="19">
        <v>1322</v>
      </c>
      <c r="C28" s="19" t="s">
        <v>51</v>
      </c>
      <c r="D28" s="19" t="s">
        <v>51</v>
      </c>
      <c r="E28" s="19" t="s">
        <v>50</v>
      </c>
      <c r="F28" s="19" t="s">
        <v>51</v>
      </c>
      <c r="G28" s="19" t="s">
        <v>51</v>
      </c>
      <c r="H28" s="19" t="s">
        <v>50</v>
      </c>
      <c r="I28" s="19" t="s">
        <v>51</v>
      </c>
      <c r="J28" s="19" t="s">
        <v>51</v>
      </c>
      <c r="K28" s="19" t="s">
        <v>50</v>
      </c>
      <c r="L28" s="19" t="s">
        <v>51</v>
      </c>
      <c r="M28" s="19" t="s">
        <v>51</v>
      </c>
      <c r="N28" s="19" t="s">
        <v>50</v>
      </c>
      <c r="O28" s="19" t="s">
        <v>51</v>
      </c>
      <c r="P28" s="19" t="s">
        <v>51</v>
      </c>
      <c r="Q28" s="19" t="s">
        <v>50</v>
      </c>
      <c r="R28" s="19" t="s">
        <v>51</v>
      </c>
      <c r="S28" s="19" t="s">
        <v>51</v>
      </c>
      <c r="T28" s="19" t="s">
        <v>50</v>
      </c>
      <c r="U28" s="19" t="s">
        <v>51</v>
      </c>
      <c r="V28" s="19" t="s">
        <v>51</v>
      </c>
      <c r="W28" s="19" t="s">
        <v>50</v>
      </c>
      <c r="X28" s="42" t="str">
        <f t="shared" si="0"/>
        <v>Достаточный</v>
      </c>
      <c r="Y28" s="42" t="str">
        <f t="shared" si="1"/>
        <v>Достаточный</v>
      </c>
      <c r="Z28" s="42" t="str">
        <f t="shared" si="2"/>
        <v>Оптимальный</v>
      </c>
      <c r="AA28" s="14"/>
      <c r="AB28" s="7">
        <f t="shared" si="3"/>
        <v>0</v>
      </c>
      <c r="AC28" s="7">
        <f t="shared" si="35"/>
        <v>1</v>
      </c>
      <c r="AD28" s="7">
        <f t="shared" si="4"/>
        <v>0</v>
      </c>
      <c r="AE28" s="14"/>
      <c r="AF28" s="11" t="str">
        <f t="shared" si="5"/>
        <v>Д</v>
      </c>
      <c r="AG28" s="11" t="str">
        <f t="shared" si="6"/>
        <v>Д</v>
      </c>
      <c r="AH28" s="11" t="str">
        <f t="shared" si="7"/>
        <v>Д</v>
      </c>
      <c r="AI28" s="11" t="str">
        <f t="shared" si="8"/>
        <v>Д</v>
      </c>
      <c r="AJ28" s="11" t="str">
        <f t="shared" si="9"/>
        <v>Д</v>
      </c>
      <c r="AK28" s="11" t="str">
        <f t="shared" si="10"/>
        <v>Д</v>
      </c>
      <c r="AL28" s="11" t="str">
        <f t="shared" si="11"/>
        <v>Д</v>
      </c>
      <c r="AM28" s="12" t="str">
        <f t="shared" si="12"/>
        <v>Достаточный</v>
      </c>
      <c r="AN28" s="14"/>
      <c r="AO28" s="7">
        <f t="shared" si="13"/>
        <v>0</v>
      </c>
      <c r="AP28" s="7">
        <f t="shared" si="14"/>
        <v>1</v>
      </c>
      <c r="AQ28" s="7">
        <f t="shared" si="15"/>
        <v>0</v>
      </c>
      <c r="AR28" s="14"/>
      <c r="AS28" s="11" t="str">
        <f t="shared" si="16"/>
        <v>Д</v>
      </c>
      <c r="AT28" s="11" t="str">
        <f t="shared" si="17"/>
        <v>Д</v>
      </c>
      <c r="AU28" s="11" t="str">
        <f t="shared" si="18"/>
        <v>Д</v>
      </c>
      <c r="AV28" s="11" t="str">
        <f t="shared" si="19"/>
        <v>Д</v>
      </c>
      <c r="AW28" s="11" t="str">
        <f t="shared" si="20"/>
        <v>Д</v>
      </c>
      <c r="AX28" s="11" t="str">
        <f t="shared" si="21"/>
        <v>Д</v>
      </c>
      <c r="AY28" s="11" t="str">
        <f t="shared" si="22"/>
        <v>Д</v>
      </c>
      <c r="AZ28" s="12" t="str">
        <f t="shared" si="23"/>
        <v>Достаточный</v>
      </c>
      <c r="BA28" s="14"/>
      <c r="BB28" s="7">
        <f t="shared" si="24"/>
        <v>1</v>
      </c>
      <c r="BC28" s="7">
        <f t="shared" si="25"/>
        <v>0</v>
      </c>
      <c r="BD28" s="7">
        <f t="shared" si="26"/>
        <v>0</v>
      </c>
      <c r="BE28" s="14"/>
      <c r="BF28" s="11" t="str">
        <f t="shared" si="27"/>
        <v>О</v>
      </c>
      <c r="BG28" s="11" t="str">
        <f t="shared" si="28"/>
        <v>О</v>
      </c>
      <c r="BH28" s="11" t="str">
        <f t="shared" si="29"/>
        <v>О</v>
      </c>
      <c r="BI28" s="11" t="str">
        <f t="shared" si="30"/>
        <v>О</v>
      </c>
      <c r="BJ28" s="11" t="str">
        <f t="shared" si="31"/>
        <v>О</v>
      </c>
      <c r="BK28" s="11" t="str">
        <f t="shared" si="32"/>
        <v>О</v>
      </c>
      <c r="BL28" s="11" t="str">
        <f t="shared" si="33"/>
        <v>О</v>
      </c>
      <c r="BM28" s="12" t="str">
        <f t="shared" si="34"/>
        <v>Оптимальный</v>
      </c>
    </row>
    <row r="29" spans="1:65" ht="15.5" x14ac:dyDescent="0.35">
      <c r="A29" s="11">
        <v>23</v>
      </c>
      <c r="B29" s="19">
        <v>1323</v>
      </c>
      <c r="C29" s="19" t="s">
        <v>51</v>
      </c>
      <c r="D29" s="19" t="s">
        <v>51</v>
      </c>
      <c r="E29" s="19" t="s">
        <v>50</v>
      </c>
      <c r="F29" s="19" t="s">
        <v>51</v>
      </c>
      <c r="G29" s="19" t="s">
        <v>51</v>
      </c>
      <c r="H29" s="19" t="s">
        <v>50</v>
      </c>
      <c r="I29" s="19" t="s">
        <v>51</v>
      </c>
      <c r="J29" s="19" t="s">
        <v>51</v>
      </c>
      <c r="K29" s="19" t="s">
        <v>50</v>
      </c>
      <c r="L29" s="19" t="s">
        <v>51</v>
      </c>
      <c r="M29" s="19" t="s">
        <v>51</v>
      </c>
      <c r="N29" s="19" t="s">
        <v>50</v>
      </c>
      <c r="O29" s="19" t="s">
        <v>51</v>
      </c>
      <c r="P29" s="19" t="s">
        <v>51</v>
      </c>
      <c r="Q29" s="19" t="s">
        <v>50</v>
      </c>
      <c r="R29" s="19" t="s">
        <v>51</v>
      </c>
      <c r="S29" s="19" t="s">
        <v>51</v>
      </c>
      <c r="T29" s="19" t="s">
        <v>50</v>
      </c>
      <c r="U29" s="19" t="s">
        <v>51</v>
      </c>
      <c r="V29" s="19" t="s">
        <v>51</v>
      </c>
      <c r="W29" s="19" t="s">
        <v>50</v>
      </c>
      <c r="X29" s="42" t="str">
        <f t="shared" si="0"/>
        <v>Достаточный</v>
      </c>
      <c r="Y29" s="42" t="str">
        <f t="shared" si="1"/>
        <v>Достаточный</v>
      </c>
      <c r="Z29" s="42" t="str">
        <f t="shared" si="2"/>
        <v>Оптимальный</v>
      </c>
      <c r="AA29" s="14"/>
      <c r="AB29" s="7">
        <f t="shared" si="3"/>
        <v>0</v>
      </c>
      <c r="AC29" s="7">
        <f t="shared" si="35"/>
        <v>1</v>
      </c>
      <c r="AD29" s="7">
        <f t="shared" si="4"/>
        <v>0</v>
      </c>
      <c r="AE29" s="14"/>
      <c r="AF29" s="11" t="str">
        <f t="shared" si="5"/>
        <v>Д</v>
      </c>
      <c r="AG29" s="11" t="str">
        <f t="shared" si="6"/>
        <v>Д</v>
      </c>
      <c r="AH29" s="11" t="str">
        <f t="shared" si="7"/>
        <v>Д</v>
      </c>
      <c r="AI29" s="11" t="str">
        <f t="shared" si="8"/>
        <v>Д</v>
      </c>
      <c r="AJ29" s="11" t="str">
        <f t="shared" si="9"/>
        <v>Д</v>
      </c>
      <c r="AK29" s="11" t="str">
        <f t="shared" si="10"/>
        <v>Д</v>
      </c>
      <c r="AL29" s="11" t="str">
        <f t="shared" si="11"/>
        <v>Д</v>
      </c>
      <c r="AM29" s="12" t="str">
        <f t="shared" si="12"/>
        <v>Достаточный</v>
      </c>
      <c r="AN29" s="14"/>
      <c r="AO29" s="7">
        <f t="shared" si="13"/>
        <v>0</v>
      </c>
      <c r="AP29" s="7">
        <f t="shared" si="14"/>
        <v>1</v>
      </c>
      <c r="AQ29" s="7">
        <f t="shared" si="15"/>
        <v>0</v>
      </c>
      <c r="AR29" s="14"/>
      <c r="AS29" s="11" t="str">
        <f t="shared" si="16"/>
        <v>Д</v>
      </c>
      <c r="AT29" s="11" t="str">
        <f t="shared" si="17"/>
        <v>Д</v>
      </c>
      <c r="AU29" s="11" t="str">
        <f t="shared" si="18"/>
        <v>Д</v>
      </c>
      <c r="AV29" s="11" t="str">
        <f t="shared" si="19"/>
        <v>Д</v>
      </c>
      <c r="AW29" s="11" t="str">
        <f t="shared" si="20"/>
        <v>Д</v>
      </c>
      <c r="AX29" s="11" t="str">
        <f t="shared" si="21"/>
        <v>Д</v>
      </c>
      <c r="AY29" s="11" t="str">
        <f t="shared" si="22"/>
        <v>Д</v>
      </c>
      <c r="AZ29" s="12" t="str">
        <f t="shared" si="23"/>
        <v>Достаточный</v>
      </c>
      <c r="BA29" s="14"/>
      <c r="BB29" s="7">
        <f t="shared" si="24"/>
        <v>1</v>
      </c>
      <c r="BC29" s="7">
        <f t="shared" si="25"/>
        <v>0</v>
      </c>
      <c r="BD29" s="7">
        <f t="shared" si="26"/>
        <v>0</v>
      </c>
      <c r="BE29" s="14"/>
      <c r="BF29" s="11" t="str">
        <f t="shared" si="27"/>
        <v>О</v>
      </c>
      <c r="BG29" s="11" t="str">
        <f t="shared" si="28"/>
        <v>О</v>
      </c>
      <c r="BH29" s="11" t="str">
        <f t="shared" si="29"/>
        <v>О</v>
      </c>
      <c r="BI29" s="11" t="str">
        <f t="shared" si="30"/>
        <v>О</v>
      </c>
      <c r="BJ29" s="11" t="str">
        <f t="shared" si="31"/>
        <v>О</v>
      </c>
      <c r="BK29" s="11" t="str">
        <f t="shared" si="32"/>
        <v>О</v>
      </c>
      <c r="BL29" s="11" t="str">
        <f t="shared" si="33"/>
        <v>О</v>
      </c>
      <c r="BM29" s="12" t="str">
        <f t="shared" si="34"/>
        <v>Оптимальный</v>
      </c>
    </row>
    <row r="30" spans="1:65" ht="15.5" x14ac:dyDescent="0.35">
      <c r="A30" s="11">
        <v>24</v>
      </c>
      <c r="B30" s="19">
        <v>1324</v>
      </c>
      <c r="C30" s="19" t="s">
        <v>52</v>
      </c>
      <c r="D30" s="19" t="s">
        <v>51</v>
      </c>
      <c r="E30" s="19" t="s">
        <v>51</v>
      </c>
      <c r="F30" s="19" t="s">
        <v>52</v>
      </c>
      <c r="G30" s="19" t="s">
        <v>51</v>
      </c>
      <c r="H30" s="19" t="s">
        <v>50</v>
      </c>
      <c r="I30" s="19" t="s">
        <v>52</v>
      </c>
      <c r="J30" s="19" t="s">
        <v>51</v>
      </c>
      <c r="K30" s="19" t="s">
        <v>51</v>
      </c>
      <c r="L30" s="19" t="s">
        <v>52</v>
      </c>
      <c r="M30" s="19" t="s">
        <v>52</v>
      </c>
      <c r="N30" s="19" t="s">
        <v>51</v>
      </c>
      <c r="O30" s="19" t="s">
        <v>52</v>
      </c>
      <c r="P30" s="19" t="s">
        <v>51</v>
      </c>
      <c r="Q30" s="19" t="s">
        <v>51</v>
      </c>
      <c r="R30" s="19" t="s">
        <v>52</v>
      </c>
      <c r="S30" s="19" t="s">
        <v>51</v>
      </c>
      <c r="T30" s="19" t="s">
        <v>51</v>
      </c>
      <c r="U30" s="19" t="s">
        <v>52</v>
      </c>
      <c r="V30" s="19" t="s">
        <v>51</v>
      </c>
      <c r="W30" s="19" t="s">
        <v>51</v>
      </c>
      <c r="X30" s="42" t="str">
        <f t="shared" si="0"/>
        <v>Низкий</v>
      </c>
      <c r="Y30" s="42" t="str">
        <f t="shared" si="1"/>
        <v>Достаточный</v>
      </c>
      <c r="Z30" s="42" t="str">
        <f t="shared" si="2"/>
        <v>Достаточный</v>
      </c>
      <c r="AA30" s="14"/>
      <c r="AB30" s="7">
        <f t="shared" si="3"/>
        <v>0</v>
      </c>
      <c r="AC30" s="7">
        <f t="shared" si="35"/>
        <v>0</v>
      </c>
      <c r="AD30" s="7">
        <f t="shared" si="4"/>
        <v>1</v>
      </c>
      <c r="AE30" s="14"/>
      <c r="AF30" s="11" t="str">
        <f t="shared" si="5"/>
        <v>Н</v>
      </c>
      <c r="AG30" s="11" t="str">
        <f t="shared" si="6"/>
        <v>Н</v>
      </c>
      <c r="AH30" s="11" t="str">
        <f t="shared" si="7"/>
        <v>Н</v>
      </c>
      <c r="AI30" s="11" t="str">
        <f t="shared" si="8"/>
        <v>Н</v>
      </c>
      <c r="AJ30" s="11" t="str">
        <f t="shared" si="9"/>
        <v>Н</v>
      </c>
      <c r="AK30" s="11" t="str">
        <f t="shared" si="10"/>
        <v>Н</v>
      </c>
      <c r="AL30" s="11" t="str">
        <f t="shared" si="11"/>
        <v>Н</v>
      </c>
      <c r="AM30" s="12" t="str">
        <f t="shared" si="12"/>
        <v>Низкий</v>
      </c>
      <c r="AN30" s="14"/>
      <c r="AO30" s="7">
        <f t="shared" si="13"/>
        <v>0</v>
      </c>
      <c r="AP30" s="7">
        <f t="shared" si="14"/>
        <v>0.8571428571428571</v>
      </c>
      <c r="AQ30" s="7">
        <f t="shared" si="15"/>
        <v>0.14285714285714285</v>
      </c>
      <c r="AR30" s="14"/>
      <c r="AS30" s="11" t="str">
        <f t="shared" si="16"/>
        <v>Д</v>
      </c>
      <c r="AT30" s="11" t="str">
        <f t="shared" si="17"/>
        <v>Д</v>
      </c>
      <c r="AU30" s="11" t="str">
        <f t="shared" si="18"/>
        <v>Д</v>
      </c>
      <c r="AV30" s="11" t="str">
        <f t="shared" si="19"/>
        <v>Н</v>
      </c>
      <c r="AW30" s="11" t="str">
        <f t="shared" si="20"/>
        <v>Д</v>
      </c>
      <c r="AX30" s="11" t="str">
        <f t="shared" si="21"/>
        <v>Д</v>
      </c>
      <c r="AY30" s="11" t="str">
        <f t="shared" si="22"/>
        <v>Д</v>
      </c>
      <c r="AZ30" s="12" t="str">
        <f t="shared" si="23"/>
        <v>Достаточный</v>
      </c>
      <c r="BA30" s="14"/>
      <c r="BB30" s="7">
        <f t="shared" si="24"/>
        <v>0.14285714285714285</v>
      </c>
      <c r="BC30" s="7">
        <f t="shared" si="25"/>
        <v>0.8571428571428571</v>
      </c>
      <c r="BD30" s="7">
        <f t="shared" si="26"/>
        <v>0</v>
      </c>
      <c r="BE30" s="14"/>
      <c r="BF30" s="11" t="str">
        <f t="shared" si="27"/>
        <v>Д</v>
      </c>
      <c r="BG30" s="11" t="str">
        <f t="shared" si="28"/>
        <v>О</v>
      </c>
      <c r="BH30" s="11" t="str">
        <f t="shared" si="29"/>
        <v>Д</v>
      </c>
      <c r="BI30" s="11" t="str">
        <f t="shared" si="30"/>
        <v>Д</v>
      </c>
      <c r="BJ30" s="11" t="str">
        <f t="shared" si="31"/>
        <v>Д</v>
      </c>
      <c r="BK30" s="11" t="str">
        <f t="shared" si="32"/>
        <v>Д</v>
      </c>
      <c r="BL30" s="11" t="str">
        <f t="shared" si="33"/>
        <v>Д</v>
      </c>
      <c r="BM30" s="12" t="str">
        <f t="shared" si="34"/>
        <v>Достаточный</v>
      </c>
    </row>
    <row r="31" spans="1:65" ht="15.5" x14ac:dyDescent="0.35">
      <c r="A31" s="11">
        <v>25</v>
      </c>
      <c r="B31" s="19">
        <v>1325</v>
      </c>
      <c r="C31" s="19" t="s">
        <v>51</v>
      </c>
      <c r="D31" s="19" t="s">
        <v>51</v>
      </c>
      <c r="E31" s="19" t="s">
        <v>51</v>
      </c>
      <c r="F31" s="19" t="s">
        <v>51</v>
      </c>
      <c r="G31" s="19" t="s">
        <v>51</v>
      </c>
      <c r="H31" s="19" t="s">
        <v>50</v>
      </c>
      <c r="I31" s="19" t="s">
        <v>52</v>
      </c>
      <c r="J31" s="19" t="s">
        <v>51</v>
      </c>
      <c r="K31" s="19" t="s">
        <v>51</v>
      </c>
      <c r="L31" s="19" t="s">
        <v>51</v>
      </c>
      <c r="M31" s="19" t="s">
        <v>51</v>
      </c>
      <c r="N31" s="19" t="s">
        <v>50</v>
      </c>
      <c r="O31" s="19" t="s">
        <v>51</v>
      </c>
      <c r="P31" s="19" t="s">
        <v>51</v>
      </c>
      <c r="Q31" s="19" t="s">
        <v>50</v>
      </c>
      <c r="R31" s="19" t="s">
        <v>51</v>
      </c>
      <c r="S31" s="19" t="s">
        <v>51</v>
      </c>
      <c r="T31" s="19" t="s">
        <v>50</v>
      </c>
      <c r="U31" s="19" t="s">
        <v>51</v>
      </c>
      <c r="V31" s="19" t="s">
        <v>51</v>
      </c>
      <c r="W31" s="19" t="s">
        <v>51</v>
      </c>
      <c r="X31" s="42" t="str">
        <f t="shared" si="0"/>
        <v>Достаточный</v>
      </c>
      <c r="Y31" s="42" t="str">
        <f t="shared" si="1"/>
        <v>Достаточный</v>
      </c>
      <c r="Z31" s="42" t="str">
        <f t="shared" si="2"/>
        <v>Оптимальный</v>
      </c>
      <c r="AA31" s="14"/>
      <c r="AB31" s="7">
        <f t="shared" si="3"/>
        <v>0</v>
      </c>
      <c r="AC31" s="7">
        <f t="shared" si="35"/>
        <v>0.8571428571428571</v>
      </c>
      <c r="AD31" s="7">
        <f t="shared" si="4"/>
        <v>0.14285714285714285</v>
      </c>
      <c r="AE31" s="14"/>
      <c r="AF31" s="11" t="str">
        <f t="shared" si="5"/>
        <v>Д</v>
      </c>
      <c r="AG31" s="11" t="str">
        <f t="shared" si="6"/>
        <v>Д</v>
      </c>
      <c r="AH31" s="11" t="str">
        <f t="shared" si="7"/>
        <v>Н</v>
      </c>
      <c r="AI31" s="11" t="str">
        <f t="shared" si="8"/>
        <v>Д</v>
      </c>
      <c r="AJ31" s="11" t="str">
        <f t="shared" si="9"/>
        <v>Д</v>
      </c>
      <c r="AK31" s="11" t="str">
        <f t="shared" si="10"/>
        <v>Д</v>
      </c>
      <c r="AL31" s="11" t="str">
        <f t="shared" si="11"/>
        <v>Д</v>
      </c>
      <c r="AM31" s="12" t="str">
        <f t="shared" si="12"/>
        <v>Достаточный</v>
      </c>
      <c r="AN31" s="14"/>
      <c r="AO31" s="7">
        <f t="shared" si="13"/>
        <v>0</v>
      </c>
      <c r="AP31" s="7">
        <f t="shared" si="14"/>
        <v>1</v>
      </c>
      <c r="AQ31" s="7">
        <f t="shared" si="15"/>
        <v>0</v>
      </c>
      <c r="AR31" s="14"/>
      <c r="AS31" s="11" t="str">
        <f t="shared" si="16"/>
        <v>Д</v>
      </c>
      <c r="AT31" s="11" t="str">
        <f t="shared" si="17"/>
        <v>Д</v>
      </c>
      <c r="AU31" s="11" t="str">
        <f t="shared" si="18"/>
        <v>Д</v>
      </c>
      <c r="AV31" s="11" t="str">
        <f t="shared" si="19"/>
        <v>Д</v>
      </c>
      <c r="AW31" s="11" t="str">
        <f t="shared" si="20"/>
        <v>Д</v>
      </c>
      <c r="AX31" s="11" t="str">
        <f t="shared" si="21"/>
        <v>Д</v>
      </c>
      <c r="AY31" s="11" t="str">
        <f t="shared" si="22"/>
        <v>Д</v>
      </c>
      <c r="AZ31" s="12" t="str">
        <f t="shared" si="23"/>
        <v>Достаточный</v>
      </c>
      <c r="BA31" s="14"/>
      <c r="BB31" s="7">
        <f t="shared" si="24"/>
        <v>0.5714285714285714</v>
      </c>
      <c r="BC31" s="7">
        <f t="shared" si="25"/>
        <v>0.42857142857142855</v>
      </c>
      <c r="BD31" s="7">
        <f t="shared" si="26"/>
        <v>0</v>
      </c>
      <c r="BE31" s="14"/>
      <c r="BF31" s="11" t="str">
        <f t="shared" si="27"/>
        <v>Д</v>
      </c>
      <c r="BG31" s="11" t="str">
        <f t="shared" si="28"/>
        <v>О</v>
      </c>
      <c r="BH31" s="11" t="str">
        <f t="shared" si="29"/>
        <v>Д</v>
      </c>
      <c r="BI31" s="11" t="str">
        <f t="shared" si="30"/>
        <v>О</v>
      </c>
      <c r="BJ31" s="11" t="str">
        <f t="shared" si="31"/>
        <v>О</v>
      </c>
      <c r="BK31" s="11" t="str">
        <f t="shared" si="32"/>
        <v>О</v>
      </c>
      <c r="BL31" s="11" t="str">
        <f t="shared" si="33"/>
        <v>Д</v>
      </c>
      <c r="BM31" s="12" t="str">
        <f t="shared" si="34"/>
        <v>Оптимальный</v>
      </c>
    </row>
    <row r="32" spans="1:65" ht="15.5" x14ac:dyDescent="0.35">
      <c r="A32" s="11">
        <v>26</v>
      </c>
      <c r="B32" s="19">
        <v>1326</v>
      </c>
      <c r="C32" s="19" t="s">
        <v>52</v>
      </c>
      <c r="D32" s="19" t="s">
        <v>51</v>
      </c>
      <c r="E32" s="19" t="s">
        <v>51</v>
      </c>
      <c r="F32" s="19" t="s">
        <v>52</v>
      </c>
      <c r="G32" s="19" t="s">
        <v>51</v>
      </c>
      <c r="H32" s="19" t="s">
        <v>51</v>
      </c>
      <c r="I32" s="19" t="s">
        <v>51</v>
      </c>
      <c r="J32" s="19" t="s">
        <v>51</v>
      </c>
      <c r="K32" s="19" t="s">
        <v>50</v>
      </c>
      <c r="L32" s="19" t="s">
        <v>52</v>
      </c>
      <c r="M32" s="19" t="s">
        <v>52</v>
      </c>
      <c r="N32" s="19" t="s">
        <v>51</v>
      </c>
      <c r="O32" s="19" t="s">
        <v>52</v>
      </c>
      <c r="P32" s="19" t="s">
        <v>51</v>
      </c>
      <c r="Q32" s="19" t="s">
        <v>50</v>
      </c>
      <c r="R32" s="19" t="s">
        <v>52</v>
      </c>
      <c r="S32" s="19" t="s">
        <v>51</v>
      </c>
      <c r="T32" s="19" t="s">
        <v>50</v>
      </c>
      <c r="U32" s="19" t="s">
        <v>52</v>
      </c>
      <c r="V32" s="19" t="s">
        <v>51</v>
      </c>
      <c r="W32" s="19" t="s">
        <v>50</v>
      </c>
      <c r="X32" s="42" t="str">
        <f t="shared" si="0"/>
        <v>Низкий</v>
      </c>
      <c r="Y32" s="42" t="str">
        <f t="shared" si="1"/>
        <v>Достаточный</v>
      </c>
      <c r="Z32" s="42" t="str">
        <f t="shared" si="2"/>
        <v>Оптимальный</v>
      </c>
      <c r="AA32" s="14"/>
      <c r="AB32" s="7">
        <f t="shared" si="3"/>
        <v>0</v>
      </c>
      <c r="AC32" s="7">
        <f t="shared" si="35"/>
        <v>0.14285714285714285</v>
      </c>
      <c r="AD32" s="7">
        <f t="shared" si="4"/>
        <v>0.8571428571428571</v>
      </c>
      <c r="AE32" s="14"/>
      <c r="AF32" s="11" t="str">
        <f t="shared" si="5"/>
        <v>Н</v>
      </c>
      <c r="AG32" s="11" t="str">
        <f t="shared" si="6"/>
        <v>Н</v>
      </c>
      <c r="AH32" s="11" t="str">
        <f t="shared" si="7"/>
        <v>Д</v>
      </c>
      <c r="AI32" s="11" t="str">
        <f t="shared" si="8"/>
        <v>Н</v>
      </c>
      <c r="AJ32" s="11" t="str">
        <f t="shared" si="9"/>
        <v>Н</v>
      </c>
      <c r="AK32" s="11" t="str">
        <f t="shared" si="10"/>
        <v>Н</v>
      </c>
      <c r="AL32" s="11" t="str">
        <f t="shared" si="11"/>
        <v>Н</v>
      </c>
      <c r="AM32" s="12" t="str">
        <f t="shared" si="12"/>
        <v>Низкий</v>
      </c>
      <c r="AN32" s="14"/>
      <c r="AO32" s="7">
        <f t="shared" si="13"/>
        <v>0</v>
      </c>
      <c r="AP32" s="7">
        <f t="shared" si="14"/>
        <v>0.8571428571428571</v>
      </c>
      <c r="AQ32" s="7">
        <f t="shared" si="15"/>
        <v>0.14285714285714285</v>
      </c>
      <c r="AR32" s="14"/>
      <c r="AS32" s="11" t="str">
        <f t="shared" si="16"/>
        <v>Д</v>
      </c>
      <c r="AT32" s="11" t="str">
        <f t="shared" si="17"/>
        <v>Д</v>
      </c>
      <c r="AU32" s="11" t="str">
        <f t="shared" si="18"/>
        <v>Д</v>
      </c>
      <c r="AV32" s="11" t="str">
        <f t="shared" si="19"/>
        <v>Н</v>
      </c>
      <c r="AW32" s="11" t="str">
        <f t="shared" si="20"/>
        <v>Д</v>
      </c>
      <c r="AX32" s="11" t="str">
        <f t="shared" si="21"/>
        <v>Д</v>
      </c>
      <c r="AY32" s="11" t="str">
        <f t="shared" si="22"/>
        <v>Д</v>
      </c>
      <c r="AZ32" s="12" t="str">
        <f t="shared" si="23"/>
        <v>Достаточный</v>
      </c>
      <c r="BA32" s="14"/>
      <c r="BB32" s="7">
        <f t="shared" si="24"/>
        <v>0.5714285714285714</v>
      </c>
      <c r="BC32" s="7">
        <f t="shared" si="25"/>
        <v>0.42857142857142855</v>
      </c>
      <c r="BD32" s="7">
        <f t="shared" si="26"/>
        <v>0</v>
      </c>
      <c r="BE32" s="14"/>
      <c r="BF32" s="11" t="str">
        <f t="shared" si="27"/>
        <v>Д</v>
      </c>
      <c r="BG32" s="11" t="str">
        <f t="shared" si="28"/>
        <v>Д</v>
      </c>
      <c r="BH32" s="11" t="str">
        <f t="shared" si="29"/>
        <v>О</v>
      </c>
      <c r="BI32" s="11" t="str">
        <f t="shared" si="30"/>
        <v>Д</v>
      </c>
      <c r="BJ32" s="11" t="str">
        <f t="shared" si="31"/>
        <v>О</v>
      </c>
      <c r="BK32" s="11" t="str">
        <f t="shared" si="32"/>
        <v>О</v>
      </c>
      <c r="BL32" s="11" t="str">
        <f t="shared" si="33"/>
        <v>О</v>
      </c>
      <c r="BM32" s="12" t="str">
        <f t="shared" si="34"/>
        <v>Оптимальный</v>
      </c>
    </row>
    <row r="33" spans="1:65" ht="15.5" x14ac:dyDescent="0.35">
      <c r="A33" s="11">
        <v>27</v>
      </c>
      <c r="B33" s="19">
        <v>1327</v>
      </c>
      <c r="C33" s="19" t="s">
        <v>51</v>
      </c>
      <c r="D33" s="19" t="s">
        <v>51</v>
      </c>
      <c r="E33" s="19" t="s">
        <v>50</v>
      </c>
      <c r="F33" s="19" t="s">
        <v>51</v>
      </c>
      <c r="G33" s="19" t="s">
        <v>51</v>
      </c>
      <c r="H33" s="19" t="s">
        <v>50</v>
      </c>
      <c r="I33" s="19" t="s">
        <v>51</v>
      </c>
      <c r="J33" s="19" t="s">
        <v>51</v>
      </c>
      <c r="K33" s="19" t="s">
        <v>50</v>
      </c>
      <c r="L33" s="19" t="s">
        <v>51</v>
      </c>
      <c r="M33" s="19" t="s">
        <v>51</v>
      </c>
      <c r="N33" s="19" t="s">
        <v>50</v>
      </c>
      <c r="O33" s="19" t="s">
        <v>52</v>
      </c>
      <c r="P33" s="19" t="s">
        <v>51</v>
      </c>
      <c r="Q33" s="19" t="s">
        <v>51</v>
      </c>
      <c r="R33" s="19" t="s">
        <v>51</v>
      </c>
      <c r="S33" s="19" t="s">
        <v>51</v>
      </c>
      <c r="T33" s="19" t="s">
        <v>50</v>
      </c>
      <c r="U33" s="19" t="s">
        <v>51</v>
      </c>
      <c r="V33" s="19" t="s">
        <v>51</v>
      </c>
      <c r="W33" s="19" t="s">
        <v>50</v>
      </c>
      <c r="X33" s="42" t="str">
        <f t="shared" si="0"/>
        <v>Достаточный</v>
      </c>
      <c r="Y33" s="42" t="str">
        <f t="shared" si="1"/>
        <v>Достаточный</v>
      </c>
      <c r="Z33" s="42" t="str">
        <f t="shared" si="2"/>
        <v>Оптимальный</v>
      </c>
      <c r="AA33" s="14"/>
      <c r="AB33" s="7">
        <f t="shared" si="3"/>
        <v>0</v>
      </c>
      <c r="AC33" s="7">
        <f t="shared" si="35"/>
        <v>0.8571428571428571</v>
      </c>
      <c r="AD33" s="7">
        <f t="shared" si="4"/>
        <v>0.14285714285714285</v>
      </c>
      <c r="AE33" s="14"/>
      <c r="AF33" s="11" t="str">
        <f t="shared" si="5"/>
        <v>Д</v>
      </c>
      <c r="AG33" s="11" t="str">
        <f t="shared" si="6"/>
        <v>Д</v>
      </c>
      <c r="AH33" s="11" t="str">
        <f t="shared" si="7"/>
        <v>Д</v>
      </c>
      <c r="AI33" s="11" t="str">
        <f t="shared" si="8"/>
        <v>Д</v>
      </c>
      <c r="AJ33" s="11" t="str">
        <f t="shared" si="9"/>
        <v>Н</v>
      </c>
      <c r="AK33" s="11" t="str">
        <f t="shared" si="10"/>
        <v>Д</v>
      </c>
      <c r="AL33" s="11" t="str">
        <f t="shared" si="11"/>
        <v>Д</v>
      </c>
      <c r="AM33" s="12" t="str">
        <f t="shared" si="12"/>
        <v>Достаточный</v>
      </c>
      <c r="AN33" s="14"/>
      <c r="AO33" s="7">
        <f t="shared" si="13"/>
        <v>0</v>
      </c>
      <c r="AP33" s="7">
        <f t="shared" si="14"/>
        <v>1</v>
      </c>
      <c r="AQ33" s="7">
        <f t="shared" si="15"/>
        <v>0</v>
      </c>
      <c r="AR33" s="14"/>
      <c r="AS33" s="11" t="str">
        <f t="shared" si="16"/>
        <v>Д</v>
      </c>
      <c r="AT33" s="11" t="str">
        <f t="shared" si="17"/>
        <v>Д</v>
      </c>
      <c r="AU33" s="11" t="str">
        <f t="shared" si="18"/>
        <v>Д</v>
      </c>
      <c r="AV33" s="11" t="str">
        <f t="shared" si="19"/>
        <v>Д</v>
      </c>
      <c r="AW33" s="11" t="str">
        <f t="shared" si="20"/>
        <v>Д</v>
      </c>
      <c r="AX33" s="11" t="str">
        <f t="shared" si="21"/>
        <v>Д</v>
      </c>
      <c r="AY33" s="11" t="str">
        <f t="shared" si="22"/>
        <v>Д</v>
      </c>
      <c r="AZ33" s="12" t="str">
        <f t="shared" si="23"/>
        <v>Достаточный</v>
      </c>
      <c r="BA33" s="14"/>
      <c r="BB33" s="7">
        <f t="shared" si="24"/>
        <v>0.8571428571428571</v>
      </c>
      <c r="BC33" s="7">
        <f t="shared" si="25"/>
        <v>0.14285714285714285</v>
      </c>
      <c r="BD33" s="7">
        <f t="shared" si="26"/>
        <v>0</v>
      </c>
      <c r="BE33" s="14"/>
      <c r="BF33" s="11" t="str">
        <f t="shared" si="27"/>
        <v>О</v>
      </c>
      <c r="BG33" s="11" t="str">
        <f t="shared" si="28"/>
        <v>О</v>
      </c>
      <c r="BH33" s="11" t="str">
        <f t="shared" si="29"/>
        <v>О</v>
      </c>
      <c r="BI33" s="11" t="str">
        <f t="shared" si="30"/>
        <v>О</v>
      </c>
      <c r="BJ33" s="11" t="str">
        <f t="shared" si="31"/>
        <v>Д</v>
      </c>
      <c r="BK33" s="11" t="str">
        <f t="shared" si="32"/>
        <v>О</v>
      </c>
      <c r="BL33" s="11" t="str">
        <f t="shared" si="33"/>
        <v>О</v>
      </c>
      <c r="BM33" s="12" t="str">
        <f t="shared" si="34"/>
        <v>Оптимальный</v>
      </c>
    </row>
    <row r="34" spans="1:65" ht="15.5" x14ac:dyDescent="0.35">
      <c r="A34" s="11">
        <v>28</v>
      </c>
      <c r="B34" s="19">
        <v>1328</v>
      </c>
      <c r="C34" s="19" t="s">
        <v>52</v>
      </c>
      <c r="D34" s="19" t="s">
        <v>52</v>
      </c>
      <c r="E34" s="19" t="s">
        <v>51</v>
      </c>
      <c r="F34" s="19" t="s">
        <v>52</v>
      </c>
      <c r="G34" s="19" t="s">
        <v>52</v>
      </c>
      <c r="H34" s="19" t="s">
        <v>51</v>
      </c>
      <c r="I34" s="19" t="s">
        <v>52</v>
      </c>
      <c r="J34" s="19" t="s">
        <v>52</v>
      </c>
      <c r="K34" s="19" t="s">
        <v>51</v>
      </c>
      <c r="L34" s="19" t="s">
        <v>52</v>
      </c>
      <c r="M34" s="19" t="s">
        <v>52</v>
      </c>
      <c r="N34" s="19" t="s">
        <v>51</v>
      </c>
      <c r="O34" s="19" t="s">
        <v>52</v>
      </c>
      <c r="P34" s="19" t="s">
        <v>52</v>
      </c>
      <c r="Q34" s="19" t="s">
        <v>51</v>
      </c>
      <c r="R34" s="19" t="s">
        <v>52</v>
      </c>
      <c r="S34" s="19" t="s">
        <v>52</v>
      </c>
      <c r="T34" s="19" t="s">
        <v>51</v>
      </c>
      <c r="U34" s="19" t="s">
        <v>52</v>
      </c>
      <c r="V34" s="19" t="s">
        <v>52</v>
      </c>
      <c r="W34" s="19" t="s">
        <v>51</v>
      </c>
      <c r="X34" s="42" t="str">
        <f t="shared" si="0"/>
        <v>Низкий</v>
      </c>
      <c r="Y34" s="42" t="str">
        <f t="shared" si="1"/>
        <v>Низкий</v>
      </c>
      <c r="Z34" s="42" t="str">
        <f t="shared" si="2"/>
        <v>Достаточный</v>
      </c>
      <c r="AA34" s="14"/>
      <c r="AB34" s="7">
        <f t="shared" si="3"/>
        <v>0</v>
      </c>
      <c r="AC34" s="7">
        <f t="shared" si="35"/>
        <v>0</v>
      </c>
      <c r="AD34" s="7">
        <f t="shared" si="4"/>
        <v>1</v>
      </c>
      <c r="AE34" s="14"/>
      <c r="AF34" s="11" t="str">
        <f t="shared" si="5"/>
        <v>Н</v>
      </c>
      <c r="AG34" s="11" t="str">
        <f t="shared" si="6"/>
        <v>Н</v>
      </c>
      <c r="AH34" s="11" t="str">
        <f t="shared" si="7"/>
        <v>Н</v>
      </c>
      <c r="AI34" s="11" t="str">
        <f t="shared" si="8"/>
        <v>Н</v>
      </c>
      <c r="AJ34" s="11" t="str">
        <f t="shared" si="9"/>
        <v>Н</v>
      </c>
      <c r="AK34" s="11" t="str">
        <f t="shared" si="10"/>
        <v>Н</v>
      </c>
      <c r="AL34" s="11" t="str">
        <f t="shared" si="11"/>
        <v>Н</v>
      </c>
      <c r="AM34" s="12" t="str">
        <f t="shared" si="12"/>
        <v>Низкий</v>
      </c>
      <c r="AN34" s="14"/>
      <c r="AO34" s="7">
        <f t="shared" si="13"/>
        <v>0</v>
      </c>
      <c r="AP34" s="7">
        <f t="shared" si="14"/>
        <v>0</v>
      </c>
      <c r="AQ34" s="7">
        <f t="shared" si="15"/>
        <v>1</v>
      </c>
      <c r="AR34" s="14"/>
      <c r="AS34" s="11" t="str">
        <f t="shared" si="16"/>
        <v>Н</v>
      </c>
      <c r="AT34" s="11" t="str">
        <f t="shared" si="17"/>
        <v>Н</v>
      </c>
      <c r="AU34" s="11" t="str">
        <f t="shared" si="18"/>
        <v>Н</v>
      </c>
      <c r="AV34" s="11" t="str">
        <f t="shared" si="19"/>
        <v>Н</v>
      </c>
      <c r="AW34" s="11" t="str">
        <f t="shared" si="20"/>
        <v>Н</v>
      </c>
      <c r="AX34" s="11" t="str">
        <f t="shared" si="21"/>
        <v>Н</v>
      </c>
      <c r="AY34" s="11" t="str">
        <f t="shared" si="22"/>
        <v>Н</v>
      </c>
      <c r="AZ34" s="12" t="str">
        <f t="shared" si="23"/>
        <v>Низкий</v>
      </c>
      <c r="BA34" s="14"/>
      <c r="BB34" s="7">
        <f t="shared" si="24"/>
        <v>0</v>
      </c>
      <c r="BC34" s="7">
        <f t="shared" si="25"/>
        <v>1</v>
      </c>
      <c r="BD34" s="7">
        <f t="shared" si="26"/>
        <v>0</v>
      </c>
      <c r="BE34" s="14"/>
      <c r="BF34" s="11" t="str">
        <f t="shared" si="27"/>
        <v>Д</v>
      </c>
      <c r="BG34" s="11" t="str">
        <f t="shared" si="28"/>
        <v>Д</v>
      </c>
      <c r="BH34" s="11" t="str">
        <f t="shared" si="29"/>
        <v>Д</v>
      </c>
      <c r="BI34" s="11" t="str">
        <f t="shared" si="30"/>
        <v>Д</v>
      </c>
      <c r="BJ34" s="11" t="str">
        <f t="shared" si="31"/>
        <v>Д</v>
      </c>
      <c r="BK34" s="11" t="str">
        <f t="shared" si="32"/>
        <v>Д</v>
      </c>
      <c r="BL34" s="11" t="str">
        <f t="shared" si="33"/>
        <v>Д</v>
      </c>
      <c r="BM34" s="12" t="str">
        <f t="shared" si="34"/>
        <v>Достаточный</v>
      </c>
    </row>
    <row r="35" spans="1:65" ht="15.5" x14ac:dyDescent="0.35">
      <c r="A35" s="11">
        <v>29</v>
      </c>
      <c r="B35" s="19">
        <v>1329</v>
      </c>
      <c r="C35" s="19" t="s">
        <v>51</v>
      </c>
      <c r="D35" s="19" t="s">
        <v>51</v>
      </c>
      <c r="E35" s="19" t="s">
        <v>50</v>
      </c>
      <c r="F35" s="19" t="s">
        <v>51</v>
      </c>
      <c r="G35" s="19" t="s">
        <v>51</v>
      </c>
      <c r="H35" s="19" t="s">
        <v>51</v>
      </c>
      <c r="I35" s="19" t="s">
        <v>51</v>
      </c>
      <c r="J35" s="19" t="s">
        <v>51</v>
      </c>
      <c r="K35" s="19" t="s">
        <v>50</v>
      </c>
      <c r="L35" s="19" t="s">
        <v>51</v>
      </c>
      <c r="M35" s="19" t="s">
        <v>51</v>
      </c>
      <c r="N35" s="19" t="s">
        <v>50</v>
      </c>
      <c r="O35" s="19" t="s">
        <v>51</v>
      </c>
      <c r="P35" s="19" t="s">
        <v>51</v>
      </c>
      <c r="Q35" s="19" t="s">
        <v>50</v>
      </c>
      <c r="R35" s="19" t="s">
        <v>51</v>
      </c>
      <c r="S35" s="19" t="s">
        <v>51</v>
      </c>
      <c r="T35" s="19" t="s">
        <v>50</v>
      </c>
      <c r="U35" s="19" t="s">
        <v>51</v>
      </c>
      <c r="V35" s="19" t="s">
        <v>51</v>
      </c>
      <c r="W35" s="19" t="s">
        <v>50</v>
      </c>
      <c r="X35" s="42" t="str">
        <f t="shared" si="0"/>
        <v>Достаточный</v>
      </c>
      <c r="Y35" s="42" t="str">
        <f>IF(AQ35&gt;=0.55,"Низкий",IF(AO35&gt;=0.55,"Оптимальный",IF(AP35&gt;0.45,"Достаточный")))</f>
        <v>Достаточный</v>
      </c>
      <c r="Z35" s="42" t="str">
        <f t="shared" si="2"/>
        <v>Оптимальный</v>
      </c>
      <c r="AA35" s="14"/>
      <c r="AB35" s="7">
        <f t="shared" si="3"/>
        <v>0</v>
      </c>
      <c r="AC35" s="7">
        <f t="shared" si="35"/>
        <v>1</v>
      </c>
      <c r="AD35" s="7">
        <f t="shared" si="4"/>
        <v>0</v>
      </c>
      <c r="AE35" s="14"/>
      <c r="AF35" s="11" t="str">
        <f t="shared" si="5"/>
        <v>Д</v>
      </c>
      <c r="AG35" s="11" t="str">
        <f t="shared" si="6"/>
        <v>Д</v>
      </c>
      <c r="AH35" s="11" t="str">
        <f t="shared" si="7"/>
        <v>Д</v>
      </c>
      <c r="AI35" s="11" t="str">
        <f t="shared" si="8"/>
        <v>Д</v>
      </c>
      <c r="AJ35" s="11" t="str">
        <f t="shared" si="9"/>
        <v>Д</v>
      </c>
      <c r="AK35" s="11" t="str">
        <f t="shared" si="10"/>
        <v>Д</v>
      </c>
      <c r="AL35" s="11" t="str">
        <f t="shared" si="11"/>
        <v>Д</v>
      </c>
      <c r="AM35" s="12" t="str">
        <f t="shared" si="12"/>
        <v>Достаточный</v>
      </c>
      <c r="AN35" s="14"/>
      <c r="AO35" s="7">
        <f t="shared" si="13"/>
        <v>0</v>
      </c>
      <c r="AP35" s="7">
        <f t="shared" si="14"/>
        <v>1</v>
      </c>
      <c r="AQ35" s="7">
        <f t="shared" si="15"/>
        <v>0</v>
      </c>
      <c r="AR35" s="14"/>
      <c r="AS35" s="11" t="str">
        <f t="shared" si="16"/>
        <v>Д</v>
      </c>
      <c r="AT35" s="11" t="str">
        <f t="shared" si="17"/>
        <v>Д</v>
      </c>
      <c r="AU35" s="11" t="str">
        <f t="shared" si="18"/>
        <v>Д</v>
      </c>
      <c r="AV35" s="11" t="str">
        <f t="shared" si="19"/>
        <v>Д</v>
      </c>
      <c r="AW35" s="11" t="str">
        <f t="shared" si="20"/>
        <v>Д</v>
      </c>
      <c r="AX35" s="11" t="str">
        <f t="shared" si="21"/>
        <v>Д</v>
      </c>
      <c r="AY35" s="11" t="str">
        <f t="shared" si="22"/>
        <v>Д</v>
      </c>
      <c r="AZ35" s="12" t="str">
        <f t="shared" si="23"/>
        <v>Достаточный</v>
      </c>
      <c r="BA35" s="14"/>
      <c r="BB35" s="7">
        <f t="shared" si="24"/>
        <v>0.8571428571428571</v>
      </c>
      <c r="BC35" s="7">
        <f t="shared" si="25"/>
        <v>0.14285714285714285</v>
      </c>
      <c r="BD35" s="7">
        <f t="shared" si="26"/>
        <v>0</v>
      </c>
      <c r="BE35" s="14"/>
      <c r="BF35" s="11" t="str">
        <f t="shared" si="27"/>
        <v>О</v>
      </c>
      <c r="BG35" s="11" t="str">
        <f t="shared" si="28"/>
        <v>Д</v>
      </c>
      <c r="BH35" s="11" t="str">
        <f t="shared" si="29"/>
        <v>О</v>
      </c>
      <c r="BI35" s="11" t="str">
        <f t="shared" si="30"/>
        <v>О</v>
      </c>
      <c r="BJ35" s="11" t="str">
        <f t="shared" si="31"/>
        <v>О</v>
      </c>
      <c r="BK35" s="11" t="str">
        <f t="shared" si="32"/>
        <v>О</v>
      </c>
      <c r="BL35" s="11" t="str">
        <f t="shared" si="33"/>
        <v>О</v>
      </c>
      <c r="BM35" s="12" t="str">
        <f t="shared" si="34"/>
        <v>Оптимальный</v>
      </c>
    </row>
    <row r="36" spans="1:65" ht="17.5" customHeight="1" x14ac:dyDescent="0.35">
      <c r="A36" s="11">
        <v>30</v>
      </c>
      <c r="B36" s="19">
        <v>1330</v>
      </c>
      <c r="C36" s="19" t="s">
        <v>52</v>
      </c>
      <c r="D36" s="19" t="s">
        <v>51</v>
      </c>
      <c r="E36" s="19" t="s">
        <v>51</v>
      </c>
      <c r="F36" s="19" t="s">
        <v>52</v>
      </c>
      <c r="G36" s="19" t="s">
        <v>51</v>
      </c>
      <c r="H36" s="19" t="s">
        <v>51</v>
      </c>
      <c r="I36" s="19" t="s">
        <v>52</v>
      </c>
      <c r="J36" s="19" t="s">
        <v>51</v>
      </c>
      <c r="K36" s="19" t="s">
        <v>51</v>
      </c>
      <c r="L36" s="19" t="s">
        <v>52</v>
      </c>
      <c r="M36" s="19" t="s">
        <v>52</v>
      </c>
      <c r="N36" s="19" t="s">
        <v>51</v>
      </c>
      <c r="O36" s="19" t="s">
        <v>52</v>
      </c>
      <c r="P36" s="19" t="s">
        <v>51</v>
      </c>
      <c r="Q36" s="19" t="s">
        <v>51</v>
      </c>
      <c r="R36" s="19" t="s">
        <v>52</v>
      </c>
      <c r="S36" s="19" t="s">
        <v>51</v>
      </c>
      <c r="T36" s="19" t="s">
        <v>50</v>
      </c>
      <c r="U36" s="19" t="s">
        <v>52</v>
      </c>
      <c r="V36" s="19" t="s">
        <v>51</v>
      </c>
      <c r="W36" s="19" t="s">
        <v>51</v>
      </c>
      <c r="X36" s="42" t="str">
        <f t="shared" si="0"/>
        <v>Низкий</v>
      </c>
      <c r="Y36" s="42" t="str">
        <f t="shared" si="1"/>
        <v>Достаточный</v>
      </c>
      <c r="Z36" s="42" t="str">
        <f t="shared" si="2"/>
        <v>Достаточный</v>
      </c>
      <c r="AA36" s="14"/>
      <c r="AB36" s="7">
        <f t="shared" si="3"/>
        <v>0</v>
      </c>
      <c r="AC36" s="7">
        <f t="shared" si="35"/>
        <v>0</v>
      </c>
      <c r="AD36" s="7">
        <f t="shared" si="4"/>
        <v>1</v>
      </c>
      <c r="AE36" s="14"/>
      <c r="AF36" s="11" t="str">
        <f t="shared" si="5"/>
        <v>Н</v>
      </c>
      <c r="AG36" s="11" t="str">
        <f t="shared" si="6"/>
        <v>Н</v>
      </c>
      <c r="AH36" s="11" t="str">
        <f t="shared" si="7"/>
        <v>Н</v>
      </c>
      <c r="AI36" s="11" t="str">
        <f t="shared" si="8"/>
        <v>Н</v>
      </c>
      <c r="AJ36" s="11" t="str">
        <f t="shared" si="9"/>
        <v>Н</v>
      </c>
      <c r="AK36" s="11" t="str">
        <f t="shared" si="10"/>
        <v>Н</v>
      </c>
      <c r="AL36" s="11" t="str">
        <f t="shared" si="11"/>
        <v>Н</v>
      </c>
      <c r="AM36" s="12" t="str">
        <f t="shared" si="12"/>
        <v>Низкий</v>
      </c>
      <c r="AN36" s="14"/>
      <c r="AO36" s="7">
        <f t="shared" si="13"/>
        <v>0</v>
      </c>
      <c r="AP36" s="7">
        <f t="shared" si="14"/>
        <v>0.8571428571428571</v>
      </c>
      <c r="AQ36" s="7">
        <f t="shared" si="15"/>
        <v>0.14285714285714285</v>
      </c>
      <c r="AR36" s="14"/>
      <c r="AS36" s="11" t="str">
        <f t="shared" si="16"/>
        <v>Д</v>
      </c>
      <c r="AT36" s="11" t="str">
        <f t="shared" si="17"/>
        <v>Д</v>
      </c>
      <c r="AU36" s="11" t="str">
        <f t="shared" si="18"/>
        <v>Д</v>
      </c>
      <c r="AV36" s="11" t="str">
        <f t="shared" si="19"/>
        <v>Н</v>
      </c>
      <c r="AW36" s="11" t="str">
        <f t="shared" si="20"/>
        <v>Д</v>
      </c>
      <c r="AX36" s="11" t="str">
        <f t="shared" si="21"/>
        <v>Д</v>
      </c>
      <c r="AY36" s="11" t="str">
        <f t="shared" si="22"/>
        <v>Д</v>
      </c>
      <c r="AZ36" s="12" t="str">
        <f t="shared" si="23"/>
        <v>Достаточный</v>
      </c>
      <c r="BA36" s="14"/>
      <c r="BB36" s="7">
        <f t="shared" si="24"/>
        <v>0.14285714285714285</v>
      </c>
      <c r="BC36" s="7">
        <f t="shared" si="25"/>
        <v>0.8571428571428571</v>
      </c>
      <c r="BD36" s="7">
        <f t="shared" si="26"/>
        <v>0</v>
      </c>
      <c r="BE36" s="14"/>
      <c r="BF36" s="11" t="str">
        <f t="shared" si="27"/>
        <v>Д</v>
      </c>
      <c r="BG36" s="11" t="str">
        <f t="shared" si="28"/>
        <v>Д</v>
      </c>
      <c r="BH36" s="11" t="str">
        <f t="shared" si="29"/>
        <v>Д</v>
      </c>
      <c r="BI36" s="11" t="str">
        <f t="shared" si="30"/>
        <v>Д</v>
      </c>
      <c r="BJ36" s="11" t="str">
        <f t="shared" si="31"/>
        <v>Д</v>
      </c>
      <c r="BK36" s="11" t="str">
        <f t="shared" si="32"/>
        <v>О</v>
      </c>
      <c r="BL36" s="11" t="str">
        <f t="shared" si="33"/>
        <v>Д</v>
      </c>
      <c r="BM36" s="12" t="str">
        <f t="shared" si="34"/>
        <v>Достаточный</v>
      </c>
    </row>
    <row r="37" spans="1:65" ht="15.5" x14ac:dyDescent="0.35">
      <c r="A37" s="11">
        <v>31</v>
      </c>
      <c r="B37" s="19">
        <v>1331</v>
      </c>
      <c r="C37" s="19" t="s">
        <v>52</v>
      </c>
      <c r="D37" s="19" t="s">
        <v>51</v>
      </c>
      <c r="E37" s="19" t="s">
        <v>51</v>
      </c>
      <c r="F37" s="19" t="s">
        <v>52</v>
      </c>
      <c r="G37" s="19" t="s">
        <v>51</v>
      </c>
      <c r="H37" s="19" t="s">
        <v>51</v>
      </c>
      <c r="I37" s="19" t="s">
        <v>52</v>
      </c>
      <c r="J37" s="19" t="s">
        <v>51</v>
      </c>
      <c r="K37" s="19" t="s">
        <v>51</v>
      </c>
      <c r="L37" s="19" t="s">
        <v>52</v>
      </c>
      <c r="M37" s="19" t="s">
        <v>51</v>
      </c>
      <c r="N37" s="19" t="s">
        <v>51</v>
      </c>
      <c r="O37" s="19" t="s">
        <v>52</v>
      </c>
      <c r="P37" s="19" t="s">
        <v>51</v>
      </c>
      <c r="Q37" s="19" t="s">
        <v>51</v>
      </c>
      <c r="R37" s="19" t="s">
        <v>52</v>
      </c>
      <c r="S37" s="19" t="s">
        <v>51</v>
      </c>
      <c r="T37" s="19" t="s">
        <v>50</v>
      </c>
      <c r="U37" s="19" t="s">
        <v>52</v>
      </c>
      <c r="V37" s="19" t="s">
        <v>51</v>
      </c>
      <c r="W37" s="19" t="s">
        <v>51</v>
      </c>
      <c r="X37" s="42" t="str">
        <f t="shared" si="0"/>
        <v>Низкий</v>
      </c>
      <c r="Y37" s="42" t="str">
        <f t="shared" si="1"/>
        <v>Достаточный</v>
      </c>
      <c r="Z37" s="42" t="str">
        <f t="shared" si="2"/>
        <v>Достаточный</v>
      </c>
      <c r="AA37" s="14"/>
      <c r="AB37" s="7">
        <f t="shared" si="3"/>
        <v>0</v>
      </c>
      <c r="AC37" s="7">
        <f t="shared" si="35"/>
        <v>0</v>
      </c>
      <c r="AD37" s="7">
        <f t="shared" si="4"/>
        <v>1</v>
      </c>
      <c r="AE37" s="14"/>
      <c r="AF37" s="11" t="str">
        <f t="shared" si="5"/>
        <v>Н</v>
      </c>
      <c r="AG37" s="11" t="str">
        <f t="shared" si="6"/>
        <v>Н</v>
      </c>
      <c r="AH37" s="11" t="str">
        <f t="shared" si="7"/>
        <v>Н</v>
      </c>
      <c r="AI37" s="11" t="str">
        <f t="shared" si="8"/>
        <v>Н</v>
      </c>
      <c r="AJ37" s="11" t="str">
        <f t="shared" si="9"/>
        <v>Н</v>
      </c>
      <c r="AK37" s="11" t="str">
        <f t="shared" si="10"/>
        <v>Н</v>
      </c>
      <c r="AL37" s="11" t="str">
        <f t="shared" si="11"/>
        <v>Н</v>
      </c>
      <c r="AM37" s="12" t="str">
        <f t="shared" si="12"/>
        <v>Низкий</v>
      </c>
      <c r="AN37" s="14"/>
      <c r="AO37" s="7">
        <f t="shared" si="13"/>
        <v>0</v>
      </c>
      <c r="AP37" s="7">
        <f t="shared" si="14"/>
        <v>1</v>
      </c>
      <c r="AQ37" s="7">
        <f t="shared" si="15"/>
        <v>0</v>
      </c>
      <c r="AR37" s="14"/>
      <c r="AS37" s="11" t="str">
        <f t="shared" si="16"/>
        <v>Д</v>
      </c>
      <c r="AT37" s="11" t="str">
        <f t="shared" si="17"/>
        <v>Д</v>
      </c>
      <c r="AU37" s="11" t="str">
        <f t="shared" si="18"/>
        <v>Д</v>
      </c>
      <c r="AV37" s="11" t="str">
        <f t="shared" si="19"/>
        <v>Д</v>
      </c>
      <c r="AW37" s="11" t="str">
        <f t="shared" si="20"/>
        <v>Д</v>
      </c>
      <c r="AX37" s="11" t="str">
        <f t="shared" si="21"/>
        <v>Д</v>
      </c>
      <c r="AY37" s="11" t="str">
        <f t="shared" si="22"/>
        <v>Д</v>
      </c>
      <c r="AZ37" s="12" t="str">
        <f t="shared" si="23"/>
        <v>Достаточный</v>
      </c>
      <c r="BA37" s="14"/>
      <c r="BB37" s="7">
        <f t="shared" si="24"/>
        <v>0.14285714285714285</v>
      </c>
      <c r="BC37" s="7">
        <f t="shared" si="25"/>
        <v>0.8571428571428571</v>
      </c>
      <c r="BD37" s="7">
        <f t="shared" si="26"/>
        <v>0</v>
      </c>
      <c r="BE37" s="14"/>
      <c r="BF37" s="11" t="str">
        <f t="shared" si="27"/>
        <v>Д</v>
      </c>
      <c r="BG37" s="11" t="str">
        <f t="shared" si="28"/>
        <v>Д</v>
      </c>
      <c r="BH37" s="11" t="str">
        <f t="shared" si="29"/>
        <v>Д</v>
      </c>
      <c r="BI37" s="11" t="str">
        <f t="shared" si="30"/>
        <v>Д</v>
      </c>
      <c r="BJ37" s="11" t="str">
        <f t="shared" si="31"/>
        <v>Д</v>
      </c>
      <c r="BK37" s="11" t="str">
        <f t="shared" si="32"/>
        <v>О</v>
      </c>
      <c r="BL37" s="11" t="str">
        <f t="shared" si="33"/>
        <v>Д</v>
      </c>
      <c r="BM37" s="12" t="str">
        <f t="shared" si="34"/>
        <v>Достаточный</v>
      </c>
    </row>
    <row r="38" spans="1:65" ht="15.5" x14ac:dyDescent="0.35">
      <c r="A38" s="11">
        <v>32</v>
      </c>
      <c r="B38" s="19">
        <v>1332</v>
      </c>
      <c r="C38" s="19" t="s">
        <v>52</v>
      </c>
      <c r="D38" s="19" t="s">
        <v>51</v>
      </c>
      <c r="E38" s="19" t="s">
        <v>51</v>
      </c>
      <c r="F38" s="19" t="s">
        <v>52</v>
      </c>
      <c r="G38" s="19" t="s">
        <v>51</v>
      </c>
      <c r="H38" s="19" t="s">
        <v>51</v>
      </c>
      <c r="I38" s="19" t="s">
        <v>52</v>
      </c>
      <c r="J38" s="19" t="s">
        <v>51</v>
      </c>
      <c r="K38" s="19" t="s">
        <v>51</v>
      </c>
      <c r="L38" s="19" t="s">
        <v>52</v>
      </c>
      <c r="M38" s="19" t="s">
        <v>51</v>
      </c>
      <c r="N38" s="19" t="s">
        <v>51</v>
      </c>
      <c r="O38" s="19" t="s">
        <v>52</v>
      </c>
      <c r="P38" s="19" t="s">
        <v>51</v>
      </c>
      <c r="Q38" s="19" t="s">
        <v>51</v>
      </c>
      <c r="R38" s="19" t="s">
        <v>52</v>
      </c>
      <c r="S38" s="19" t="s">
        <v>51</v>
      </c>
      <c r="T38" s="19" t="s">
        <v>51</v>
      </c>
      <c r="U38" s="19" t="s">
        <v>52</v>
      </c>
      <c r="V38" s="19" t="s">
        <v>51</v>
      </c>
      <c r="W38" s="19" t="s">
        <v>50</v>
      </c>
      <c r="X38" s="42" t="str">
        <f t="shared" si="0"/>
        <v>Низкий</v>
      </c>
      <c r="Y38" s="42" t="str">
        <f t="shared" si="1"/>
        <v>Достаточный</v>
      </c>
      <c r="Z38" s="42" t="str">
        <f t="shared" si="2"/>
        <v>Достаточный</v>
      </c>
      <c r="AA38" s="14"/>
      <c r="AB38" s="7">
        <f t="shared" si="3"/>
        <v>0</v>
      </c>
      <c r="AC38" s="7">
        <f t="shared" si="35"/>
        <v>0</v>
      </c>
      <c r="AD38" s="7">
        <f t="shared" si="4"/>
        <v>1</v>
      </c>
      <c r="AE38" s="14"/>
      <c r="AF38" s="11" t="str">
        <f t="shared" si="5"/>
        <v>Н</v>
      </c>
      <c r="AG38" s="11" t="str">
        <f t="shared" si="6"/>
        <v>Н</v>
      </c>
      <c r="AH38" s="11" t="str">
        <f t="shared" si="7"/>
        <v>Н</v>
      </c>
      <c r="AI38" s="11" t="str">
        <f t="shared" si="8"/>
        <v>Н</v>
      </c>
      <c r="AJ38" s="11" t="str">
        <f t="shared" si="9"/>
        <v>Н</v>
      </c>
      <c r="AK38" s="11" t="str">
        <f t="shared" si="10"/>
        <v>Н</v>
      </c>
      <c r="AL38" s="11" t="str">
        <f t="shared" si="11"/>
        <v>Н</v>
      </c>
      <c r="AM38" s="12" t="str">
        <f t="shared" si="12"/>
        <v>Низкий</v>
      </c>
      <c r="AN38" s="14"/>
      <c r="AO38" s="7">
        <f t="shared" si="13"/>
        <v>0</v>
      </c>
      <c r="AP38" s="7">
        <f t="shared" si="14"/>
        <v>1</v>
      </c>
      <c r="AQ38" s="7">
        <f t="shared" si="15"/>
        <v>0</v>
      </c>
      <c r="AR38" s="14"/>
      <c r="AS38" s="11" t="str">
        <f t="shared" si="16"/>
        <v>Д</v>
      </c>
      <c r="AT38" s="11" t="str">
        <f t="shared" si="17"/>
        <v>Д</v>
      </c>
      <c r="AU38" s="11" t="str">
        <f t="shared" si="18"/>
        <v>Д</v>
      </c>
      <c r="AV38" s="11" t="str">
        <f t="shared" si="19"/>
        <v>Д</v>
      </c>
      <c r="AW38" s="11" t="str">
        <f t="shared" si="20"/>
        <v>Д</v>
      </c>
      <c r="AX38" s="11" t="str">
        <f t="shared" si="21"/>
        <v>Д</v>
      </c>
      <c r="AY38" s="11" t="str">
        <f t="shared" si="22"/>
        <v>Д</v>
      </c>
      <c r="AZ38" s="12" t="str">
        <f t="shared" si="23"/>
        <v>Достаточный</v>
      </c>
      <c r="BA38" s="14"/>
      <c r="BB38" s="7">
        <f t="shared" si="24"/>
        <v>0.14285714285714285</v>
      </c>
      <c r="BC38" s="7">
        <f t="shared" si="25"/>
        <v>0.8571428571428571</v>
      </c>
      <c r="BD38" s="7">
        <f t="shared" si="26"/>
        <v>0</v>
      </c>
      <c r="BE38" s="14"/>
      <c r="BF38" s="11" t="str">
        <f t="shared" si="27"/>
        <v>Д</v>
      </c>
      <c r="BG38" s="11" t="str">
        <f t="shared" si="28"/>
        <v>Д</v>
      </c>
      <c r="BH38" s="11" t="str">
        <f t="shared" si="29"/>
        <v>Д</v>
      </c>
      <c r="BI38" s="11" t="str">
        <f t="shared" si="30"/>
        <v>Д</v>
      </c>
      <c r="BJ38" s="11" t="str">
        <f t="shared" si="31"/>
        <v>Д</v>
      </c>
      <c r="BK38" s="11" t="str">
        <f t="shared" si="32"/>
        <v>Д</v>
      </c>
      <c r="BL38" s="11" t="str">
        <f t="shared" si="33"/>
        <v>О</v>
      </c>
      <c r="BM38" s="12" t="str">
        <f t="shared" si="34"/>
        <v>Достаточный</v>
      </c>
    </row>
    <row r="39" spans="1:65" ht="15.5" x14ac:dyDescent="0.35">
      <c r="A39" s="11">
        <v>33</v>
      </c>
      <c r="B39" s="19">
        <v>1333</v>
      </c>
      <c r="C39" s="19" t="s">
        <v>52</v>
      </c>
      <c r="D39" s="19" t="s">
        <v>51</v>
      </c>
      <c r="E39" s="19" t="s">
        <v>51</v>
      </c>
      <c r="F39" s="19" t="s">
        <v>52</v>
      </c>
      <c r="G39" s="19" t="s">
        <v>51</v>
      </c>
      <c r="H39" s="19" t="s">
        <v>51</v>
      </c>
      <c r="I39" s="19" t="s">
        <v>51</v>
      </c>
      <c r="J39" s="19" t="s">
        <v>51</v>
      </c>
      <c r="K39" s="19" t="s">
        <v>50</v>
      </c>
      <c r="L39" s="19" t="s">
        <v>51</v>
      </c>
      <c r="M39" s="19" t="s">
        <v>51</v>
      </c>
      <c r="N39" s="19" t="s">
        <v>50</v>
      </c>
      <c r="O39" s="19" t="s">
        <v>52</v>
      </c>
      <c r="P39" s="19" t="s">
        <v>51</v>
      </c>
      <c r="Q39" s="19" t="s">
        <v>50</v>
      </c>
      <c r="R39" s="19" t="s">
        <v>52</v>
      </c>
      <c r="S39" s="19" t="s">
        <v>51</v>
      </c>
      <c r="T39" s="19" t="s">
        <v>51</v>
      </c>
      <c r="U39" s="19" t="s">
        <v>51</v>
      </c>
      <c r="V39" s="19" t="s">
        <v>51</v>
      </c>
      <c r="W39" s="19" t="s">
        <v>50</v>
      </c>
      <c r="X39" s="42" t="str">
        <f t="shared" si="0"/>
        <v>Низкий</v>
      </c>
      <c r="Y39" s="42" t="str">
        <f t="shared" si="1"/>
        <v>Достаточный</v>
      </c>
      <c r="Z39" s="42" t="str">
        <f t="shared" si="2"/>
        <v>Оптимальный</v>
      </c>
      <c r="AA39" s="14"/>
      <c r="AB39" s="7">
        <f t="shared" si="3"/>
        <v>0</v>
      </c>
      <c r="AC39" s="7">
        <f t="shared" si="35"/>
        <v>0.42857142857142855</v>
      </c>
      <c r="AD39" s="7">
        <f t="shared" si="4"/>
        <v>0.5714285714285714</v>
      </c>
      <c r="AE39" s="14"/>
      <c r="AF39" s="11" t="str">
        <f t="shared" si="5"/>
        <v>Н</v>
      </c>
      <c r="AG39" s="11" t="str">
        <f t="shared" si="6"/>
        <v>Н</v>
      </c>
      <c r="AH39" s="11" t="str">
        <f t="shared" si="7"/>
        <v>Д</v>
      </c>
      <c r="AI39" s="11" t="str">
        <f t="shared" si="8"/>
        <v>Д</v>
      </c>
      <c r="AJ39" s="11" t="str">
        <f t="shared" si="9"/>
        <v>Н</v>
      </c>
      <c r="AK39" s="11" t="str">
        <f t="shared" si="10"/>
        <v>Н</v>
      </c>
      <c r="AL39" s="11" t="str">
        <f t="shared" si="11"/>
        <v>Д</v>
      </c>
      <c r="AM39" s="12" t="str">
        <f t="shared" si="12"/>
        <v>Низкий</v>
      </c>
      <c r="AN39" s="14"/>
      <c r="AO39" s="7">
        <f t="shared" si="13"/>
        <v>0</v>
      </c>
      <c r="AP39" s="7">
        <f t="shared" si="14"/>
        <v>1</v>
      </c>
      <c r="AQ39" s="7">
        <f t="shared" si="15"/>
        <v>0</v>
      </c>
      <c r="AR39" s="14"/>
      <c r="AS39" s="11" t="str">
        <f t="shared" si="16"/>
        <v>Д</v>
      </c>
      <c r="AT39" s="11" t="str">
        <f t="shared" si="17"/>
        <v>Д</v>
      </c>
      <c r="AU39" s="11" t="str">
        <f t="shared" si="18"/>
        <v>Д</v>
      </c>
      <c r="AV39" s="11" t="str">
        <f t="shared" si="19"/>
        <v>Д</v>
      </c>
      <c r="AW39" s="11" t="str">
        <f t="shared" si="20"/>
        <v>Д</v>
      </c>
      <c r="AX39" s="11" t="str">
        <f t="shared" si="21"/>
        <v>Д</v>
      </c>
      <c r="AY39" s="11" t="str">
        <f t="shared" si="22"/>
        <v>Д</v>
      </c>
      <c r="AZ39" s="12" t="str">
        <f t="shared" si="23"/>
        <v>Достаточный</v>
      </c>
      <c r="BA39" s="14"/>
      <c r="BB39" s="7">
        <f t="shared" si="24"/>
        <v>0.5714285714285714</v>
      </c>
      <c r="BC39" s="7">
        <f t="shared" si="25"/>
        <v>0.42857142857142855</v>
      </c>
      <c r="BD39" s="7">
        <f t="shared" si="26"/>
        <v>0</v>
      </c>
      <c r="BE39" s="14"/>
      <c r="BF39" s="11" t="str">
        <f t="shared" si="27"/>
        <v>Д</v>
      </c>
      <c r="BG39" s="11" t="str">
        <f t="shared" si="28"/>
        <v>Д</v>
      </c>
      <c r="BH39" s="11" t="str">
        <f t="shared" si="29"/>
        <v>О</v>
      </c>
      <c r="BI39" s="11" t="str">
        <f t="shared" si="30"/>
        <v>О</v>
      </c>
      <c r="BJ39" s="11" t="str">
        <f t="shared" si="31"/>
        <v>О</v>
      </c>
      <c r="BK39" s="11" t="str">
        <f t="shared" si="32"/>
        <v>Д</v>
      </c>
      <c r="BL39" s="11" t="str">
        <f t="shared" si="33"/>
        <v>О</v>
      </c>
      <c r="BM39" s="12" t="str">
        <f t="shared" si="34"/>
        <v>Оптимальный</v>
      </c>
    </row>
    <row r="40" spans="1:65" ht="15.5" x14ac:dyDescent="0.35">
      <c r="A40" s="11">
        <v>34</v>
      </c>
      <c r="B40" s="19">
        <v>1334</v>
      </c>
      <c r="C40" s="19" t="s">
        <v>52</v>
      </c>
      <c r="D40" s="19" t="s">
        <v>51</v>
      </c>
      <c r="E40" s="19" t="s">
        <v>51</v>
      </c>
      <c r="F40" s="19" t="s">
        <v>52</v>
      </c>
      <c r="G40" s="19" t="s">
        <v>51</v>
      </c>
      <c r="H40" s="19" t="s">
        <v>51</v>
      </c>
      <c r="I40" s="19" t="s">
        <v>52</v>
      </c>
      <c r="J40" s="19" t="s">
        <v>51</v>
      </c>
      <c r="K40" s="19" t="s">
        <v>51</v>
      </c>
      <c r="L40" s="19" t="s">
        <v>52</v>
      </c>
      <c r="M40" s="19" t="s">
        <v>51</v>
      </c>
      <c r="N40" s="19" t="s">
        <v>51</v>
      </c>
      <c r="O40" s="19" t="s">
        <v>52</v>
      </c>
      <c r="P40" s="19" t="s">
        <v>51</v>
      </c>
      <c r="Q40" s="19" t="s">
        <v>50</v>
      </c>
      <c r="R40" s="19" t="s">
        <v>52</v>
      </c>
      <c r="S40" s="19" t="s">
        <v>51</v>
      </c>
      <c r="T40" s="19" t="s">
        <v>51</v>
      </c>
      <c r="U40" s="19" t="s">
        <v>52</v>
      </c>
      <c r="V40" s="19" t="s">
        <v>51</v>
      </c>
      <c r="W40" s="19" t="s">
        <v>51</v>
      </c>
      <c r="X40" s="42" t="str">
        <f t="shared" si="0"/>
        <v>Низкий</v>
      </c>
      <c r="Y40" s="42" t="str">
        <f t="shared" si="1"/>
        <v>Достаточный</v>
      </c>
      <c r="Z40" s="42" t="str">
        <f t="shared" si="2"/>
        <v>Достаточный</v>
      </c>
      <c r="AA40" s="14"/>
      <c r="AB40" s="7">
        <f t="shared" si="3"/>
        <v>0</v>
      </c>
      <c r="AC40" s="7">
        <f t="shared" si="35"/>
        <v>0</v>
      </c>
      <c r="AD40" s="7">
        <f t="shared" si="4"/>
        <v>1</v>
      </c>
      <c r="AE40" s="14"/>
      <c r="AF40" s="11" t="str">
        <f t="shared" si="5"/>
        <v>Н</v>
      </c>
      <c r="AG40" s="11" t="str">
        <f t="shared" si="6"/>
        <v>Н</v>
      </c>
      <c r="AH40" s="11" t="str">
        <f t="shared" si="7"/>
        <v>Н</v>
      </c>
      <c r="AI40" s="11" t="str">
        <f t="shared" si="8"/>
        <v>Н</v>
      </c>
      <c r="AJ40" s="11" t="str">
        <f t="shared" si="9"/>
        <v>Н</v>
      </c>
      <c r="AK40" s="11" t="str">
        <f t="shared" si="10"/>
        <v>Н</v>
      </c>
      <c r="AL40" s="11" t="str">
        <f t="shared" si="11"/>
        <v>Н</v>
      </c>
      <c r="AM40" s="12" t="str">
        <f t="shared" si="12"/>
        <v>Низкий</v>
      </c>
      <c r="AN40" s="14"/>
      <c r="AO40" s="7">
        <f t="shared" si="13"/>
        <v>0</v>
      </c>
      <c r="AP40" s="7">
        <f t="shared" si="14"/>
        <v>1</v>
      </c>
      <c r="AQ40" s="7">
        <f t="shared" si="15"/>
        <v>0</v>
      </c>
      <c r="AR40" s="14"/>
      <c r="AS40" s="11" t="str">
        <f t="shared" si="16"/>
        <v>Д</v>
      </c>
      <c r="AT40" s="11" t="str">
        <f t="shared" si="17"/>
        <v>Д</v>
      </c>
      <c r="AU40" s="11" t="str">
        <f t="shared" si="18"/>
        <v>Д</v>
      </c>
      <c r="AV40" s="11" t="str">
        <f t="shared" si="19"/>
        <v>Д</v>
      </c>
      <c r="AW40" s="11" t="str">
        <f t="shared" si="20"/>
        <v>Д</v>
      </c>
      <c r="AX40" s="11" t="str">
        <f t="shared" si="21"/>
        <v>Д</v>
      </c>
      <c r="AY40" s="11" t="str">
        <f t="shared" si="22"/>
        <v>Д</v>
      </c>
      <c r="AZ40" s="12" t="str">
        <f t="shared" si="23"/>
        <v>Достаточный</v>
      </c>
      <c r="BA40" s="14"/>
      <c r="BB40" s="7">
        <f t="shared" si="24"/>
        <v>0.14285714285714285</v>
      </c>
      <c r="BC40" s="7">
        <f t="shared" si="25"/>
        <v>0.8571428571428571</v>
      </c>
      <c r="BD40" s="7">
        <f>COUNTIF(BF40:BL40,BD$5)/7</f>
        <v>0</v>
      </c>
      <c r="BE40" s="14"/>
      <c r="BF40" s="11" t="str">
        <f t="shared" si="27"/>
        <v>Д</v>
      </c>
      <c r="BG40" s="11" t="str">
        <f t="shared" si="28"/>
        <v>Д</v>
      </c>
      <c r="BH40" s="11" t="str">
        <f t="shared" si="29"/>
        <v>Д</v>
      </c>
      <c r="BI40" s="11" t="str">
        <f t="shared" si="30"/>
        <v>Д</v>
      </c>
      <c r="BJ40" s="11" t="str">
        <f t="shared" si="31"/>
        <v>О</v>
      </c>
      <c r="BK40" s="11" t="str">
        <f t="shared" si="32"/>
        <v>Д</v>
      </c>
      <c r="BL40" s="11" t="str">
        <f t="shared" si="33"/>
        <v>Д</v>
      </c>
      <c r="BM40" s="12" t="str">
        <f t="shared" si="34"/>
        <v>Достаточный</v>
      </c>
    </row>
    <row r="41" spans="1:65" ht="15.5" x14ac:dyDescent="0.35">
      <c r="A41" s="11">
        <v>35</v>
      </c>
      <c r="B41" s="19">
        <v>1335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42" t="b">
        <f t="shared" si="0"/>
        <v>0</v>
      </c>
      <c r="Y41" s="42" t="b">
        <f>IF(AQ41&gt;=0.55,"Низкий",IF(AO41&gt;=0.55,"Оптимальный",IF(AP41&gt;0.45,"Достаточный")))</f>
        <v>0</v>
      </c>
      <c r="Z41" s="42" t="b">
        <f t="shared" si="2"/>
        <v>0</v>
      </c>
      <c r="AA41" s="14"/>
      <c r="AB41" s="7">
        <f t="shared" si="3"/>
        <v>0</v>
      </c>
      <c r="AC41" s="7">
        <f t="shared" si="35"/>
        <v>0</v>
      </c>
      <c r="AD41" s="7">
        <f t="shared" si="4"/>
        <v>0</v>
      </c>
      <c r="AE41" s="14"/>
      <c r="AF41" s="11">
        <f t="shared" si="5"/>
        <v>0</v>
      </c>
      <c r="AG41" s="11">
        <f t="shared" si="6"/>
        <v>0</v>
      </c>
      <c r="AH41" s="11">
        <f t="shared" si="7"/>
        <v>0</v>
      </c>
      <c r="AI41" s="11">
        <f t="shared" si="8"/>
        <v>0</v>
      </c>
      <c r="AJ41" s="11">
        <f t="shared" si="9"/>
        <v>0</v>
      </c>
      <c r="AK41" s="11">
        <f t="shared" si="10"/>
        <v>0</v>
      </c>
      <c r="AL41" s="11">
        <f t="shared" si="11"/>
        <v>0</v>
      </c>
      <c r="AM41" s="12" t="b">
        <f t="shared" si="12"/>
        <v>0</v>
      </c>
      <c r="AN41" s="14"/>
      <c r="AO41" s="7">
        <f t="shared" si="13"/>
        <v>0</v>
      </c>
      <c r="AP41" s="7">
        <f t="shared" si="14"/>
        <v>0</v>
      </c>
      <c r="AQ41" s="7">
        <f t="shared" si="15"/>
        <v>0</v>
      </c>
      <c r="AR41" s="14"/>
      <c r="AS41" s="11">
        <f t="shared" si="16"/>
        <v>0</v>
      </c>
      <c r="AT41" s="11">
        <f t="shared" si="17"/>
        <v>0</v>
      </c>
      <c r="AU41" s="11">
        <f t="shared" si="18"/>
        <v>0</v>
      </c>
      <c r="AV41" s="11">
        <f t="shared" si="19"/>
        <v>0</v>
      </c>
      <c r="AW41" s="11">
        <f t="shared" si="20"/>
        <v>0</v>
      </c>
      <c r="AX41" s="11">
        <f t="shared" si="21"/>
        <v>0</v>
      </c>
      <c r="AY41" s="11">
        <f t="shared" si="22"/>
        <v>0</v>
      </c>
      <c r="AZ41" s="12" t="b">
        <f t="shared" si="23"/>
        <v>0</v>
      </c>
      <c r="BA41" s="14"/>
      <c r="BB41" s="7">
        <f t="shared" si="24"/>
        <v>0</v>
      </c>
      <c r="BC41" s="7">
        <f t="shared" si="25"/>
        <v>0</v>
      </c>
      <c r="BD41" s="7">
        <f t="shared" si="26"/>
        <v>0</v>
      </c>
      <c r="BE41" s="14"/>
      <c r="BF41" s="11">
        <f t="shared" si="27"/>
        <v>0</v>
      </c>
      <c r="BG41" s="11">
        <f t="shared" si="28"/>
        <v>0</v>
      </c>
      <c r="BH41" s="11">
        <f t="shared" si="29"/>
        <v>0</v>
      </c>
      <c r="BI41" s="11">
        <f t="shared" si="30"/>
        <v>0</v>
      </c>
      <c r="BJ41" s="11">
        <f t="shared" si="31"/>
        <v>0</v>
      </c>
      <c r="BK41" s="11">
        <f t="shared" si="32"/>
        <v>0</v>
      </c>
      <c r="BL41" s="11">
        <f t="shared" si="33"/>
        <v>0</v>
      </c>
      <c r="BM41" s="12" t="b">
        <f t="shared" si="34"/>
        <v>0</v>
      </c>
    </row>
    <row r="42" spans="1:65" ht="15.5" x14ac:dyDescent="0.35">
      <c r="A42" s="11">
        <v>36</v>
      </c>
      <c r="B42" s="19"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42" t="b">
        <f t="shared" si="0"/>
        <v>0</v>
      </c>
      <c r="Y42" s="42" t="b">
        <f>IF(AQ42&gt;=0.55,"Низкий",IF(AO42&gt;=0.55,"Оптимальный",IF(AP42&gt;0.45,"Достаточный")))</f>
        <v>0</v>
      </c>
      <c r="Z42" s="42" t="b">
        <f t="shared" si="2"/>
        <v>0</v>
      </c>
      <c r="AA42" s="14"/>
      <c r="AB42" s="7">
        <f t="shared" si="3"/>
        <v>0</v>
      </c>
      <c r="AC42" s="7">
        <f t="shared" si="35"/>
        <v>0</v>
      </c>
      <c r="AD42" s="7">
        <f t="shared" si="4"/>
        <v>0</v>
      </c>
      <c r="AE42" s="14"/>
      <c r="AF42" s="11">
        <f t="shared" si="5"/>
        <v>0</v>
      </c>
      <c r="AG42" s="11">
        <f t="shared" si="6"/>
        <v>0</v>
      </c>
      <c r="AH42" s="11">
        <f t="shared" si="7"/>
        <v>0</v>
      </c>
      <c r="AI42" s="11">
        <f t="shared" si="8"/>
        <v>0</v>
      </c>
      <c r="AJ42" s="11">
        <f t="shared" si="9"/>
        <v>0</v>
      </c>
      <c r="AK42" s="11">
        <f t="shared" si="10"/>
        <v>0</v>
      </c>
      <c r="AL42" s="11">
        <f t="shared" si="11"/>
        <v>0</v>
      </c>
      <c r="AM42" s="12" t="b">
        <f t="shared" si="12"/>
        <v>0</v>
      </c>
      <c r="AN42" s="14"/>
      <c r="AO42" s="7">
        <f t="shared" si="13"/>
        <v>0</v>
      </c>
      <c r="AP42" s="7">
        <f t="shared" si="14"/>
        <v>0</v>
      </c>
      <c r="AQ42" s="7">
        <f t="shared" si="15"/>
        <v>0</v>
      </c>
      <c r="AR42" s="14"/>
      <c r="AS42" s="11">
        <f t="shared" si="16"/>
        <v>0</v>
      </c>
      <c r="AT42" s="11">
        <f t="shared" si="17"/>
        <v>0</v>
      </c>
      <c r="AU42" s="11">
        <f t="shared" si="18"/>
        <v>0</v>
      </c>
      <c r="AV42" s="11">
        <f t="shared" si="19"/>
        <v>0</v>
      </c>
      <c r="AW42" s="11">
        <f t="shared" si="20"/>
        <v>0</v>
      </c>
      <c r="AX42" s="11">
        <f t="shared" si="21"/>
        <v>0</v>
      </c>
      <c r="AY42" s="11">
        <f t="shared" si="22"/>
        <v>0</v>
      </c>
      <c r="AZ42" s="12" t="b">
        <f t="shared" si="23"/>
        <v>0</v>
      </c>
      <c r="BA42" s="14"/>
      <c r="BB42" s="7">
        <f t="shared" si="24"/>
        <v>0</v>
      </c>
      <c r="BC42" s="7">
        <f t="shared" si="25"/>
        <v>0</v>
      </c>
      <c r="BD42" s="7">
        <f t="shared" si="26"/>
        <v>0</v>
      </c>
      <c r="BE42" s="14"/>
      <c r="BF42" s="11">
        <f t="shared" si="27"/>
        <v>0</v>
      </c>
      <c r="BG42" s="11">
        <f t="shared" si="28"/>
        <v>0</v>
      </c>
      <c r="BH42" s="11">
        <f t="shared" si="29"/>
        <v>0</v>
      </c>
      <c r="BI42" s="11">
        <f t="shared" si="30"/>
        <v>0</v>
      </c>
      <c r="BJ42" s="11">
        <f t="shared" si="31"/>
        <v>0</v>
      </c>
      <c r="BK42" s="11">
        <f t="shared" si="32"/>
        <v>0</v>
      </c>
      <c r="BL42" s="11">
        <f t="shared" si="33"/>
        <v>0</v>
      </c>
      <c r="BM42" s="12" t="b">
        <f t="shared" si="34"/>
        <v>0</v>
      </c>
    </row>
    <row r="43" spans="1:65" ht="15.5" x14ac:dyDescent="0.35">
      <c r="A43" s="11">
        <v>37</v>
      </c>
      <c r="B43" s="19"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42" t="b">
        <f t="shared" si="0"/>
        <v>0</v>
      </c>
      <c r="Y43" s="42" t="b">
        <f t="shared" si="1"/>
        <v>0</v>
      </c>
      <c r="Z43" s="42" t="b">
        <f t="shared" si="2"/>
        <v>0</v>
      </c>
      <c r="AA43" s="14"/>
      <c r="AB43" s="7">
        <f t="shared" si="3"/>
        <v>0</v>
      </c>
      <c r="AC43" s="7">
        <f t="shared" si="35"/>
        <v>0</v>
      </c>
      <c r="AD43" s="7">
        <f t="shared" si="4"/>
        <v>0</v>
      </c>
      <c r="AE43" s="14"/>
      <c r="AF43" s="11">
        <f t="shared" si="5"/>
        <v>0</v>
      </c>
      <c r="AG43" s="11">
        <f t="shared" si="6"/>
        <v>0</v>
      </c>
      <c r="AH43" s="11">
        <f t="shared" si="7"/>
        <v>0</v>
      </c>
      <c r="AI43" s="11">
        <f t="shared" si="8"/>
        <v>0</v>
      </c>
      <c r="AJ43" s="11">
        <f t="shared" si="9"/>
        <v>0</v>
      </c>
      <c r="AK43" s="11">
        <f t="shared" si="10"/>
        <v>0</v>
      </c>
      <c r="AL43" s="11">
        <f t="shared" si="11"/>
        <v>0</v>
      </c>
      <c r="AM43" s="12" t="b">
        <f t="shared" si="12"/>
        <v>0</v>
      </c>
      <c r="AN43" s="14"/>
      <c r="AO43" s="7">
        <f t="shared" si="13"/>
        <v>0</v>
      </c>
      <c r="AP43" s="7">
        <f t="shared" si="14"/>
        <v>0</v>
      </c>
      <c r="AQ43" s="7">
        <f t="shared" si="15"/>
        <v>0</v>
      </c>
      <c r="AR43" s="14"/>
      <c r="AS43" s="11">
        <f t="shared" si="16"/>
        <v>0</v>
      </c>
      <c r="AT43" s="11">
        <f t="shared" si="17"/>
        <v>0</v>
      </c>
      <c r="AU43" s="11">
        <f t="shared" si="18"/>
        <v>0</v>
      </c>
      <c r="AV43" s="11">
        <f t="shared" si="19"/>
        <v>0</v>
      </c>
      <c r="AW43" s="11">
        <f t="shared" si="20"/>
        <v>0</v>
      </c>
      <c r="AX43" s="11">
        <f t="shared" si="21"/>
        <v>0</v>
      </c>
      <c r="AY43" s="11">
        <f t="shared" si="22"/>
        <v>0</v>
      </c>
      <c r="AZ43" s="12" t="b">
        <f t="shared" si="23"/>
        <v>0</v>
      </c>
      <c r="BA43" s="14"/>
      <c r="BB43" s="7">
        <f t="shared" si="24"/>
        <v>0</v>
      </c>
      <c r="BC43" s="7">
        <f t="shared" si="25"/>
        <v>0</v>
      </c>
      <c r="BD43" s="7">
        <f t="shared" si="26"/>
        <v>0</v>
      </c>
      <c r="BE43" s="14"/>
      <c r="BF43" s="11">
        <f t="shared" si="27"/>
        <v>0</v>
      </c>
      <c r="BG43" s="11">
        <f t="shared" si="28"/>
        <v>0</v>
      </c>
      <c r="BH43" s="11">
        <f t="shared" si="29"/>
        <v>0</v>
      </c>
      <c r="BI43" s="11">
        <f t="shared" si="30"/>
        <v>0</v>
      </c>
      <c r="BJ43" s="11">
        <f t="shared" si="31"/>
        <v>0</v>
      </c>
      <c r="BK43" s="11">
        <f t="shared" si="32"/>
        <v>0</v>
      </c>
      <c r="BL43" s="11">
        <f t="shared" si="33"/>
        <v>0</v>
      </c>
      <c r="BM43" s="12" t="b">
        <f t="shared" si="34"/>
        <v>0</v>
      </c>
    </row>
    <row r="44" spans="1:65" ht="15.5" x14ac:dyDescent="0.35">
      <c r="A44" s="88" t="s">
        <v>53</v>
      </c>
      <c r="B44" s="88"/>
      <c r="C44" s="33">
        <f>COUNTIF(C7:C43,"О")</f>
        <v>0</v>
      </c>
      <c r="D44" s="52">
        <f t="shared" ref="D44:W44" si="36">COUNTIF(D7:D43,"О")</f>
        <v>0</v>
      </c>
      <c r="E44" s="52">
        <f t="shared" si="36"/>
        <v>11</v>
      </c>
      <c r="F44" s="52">
        <f t="shared" si="36"/>
        <v>0</v>
      </c>
      <c r="G44" s="52">
        <f t="shared" si="36"/>
        <v>0</v>
      </c>
      <c r="H44" s="52">
        <f t="shared" si="36"/>
        <v>9</v>
      </c>
      <c r="I44" s="52">
        <f t="shared" si="36"/>
        <v>0</v>
      </c>
      <c r="J44" s="52">
        <f t="shared" si="36"/>
        <v>2</v>
      </c>
      <c r="K44" s="52">
        <f t="shared" si="36"/>
        <v>11</v>
      </c>
      <c r="L44" s="52">
        <f t="shared" si="36"/>
        <v>0</v>
      </c>
      <c r="M44" s="52">
        <f t="shared" si="36"/>
        <v>0</v>
      </c>
      <c r="N44" s="52">
        <f t="shared" si="36"/>
        <v>13</v>
      </c>
      <c r="O44" s="52">
        <f t="shared" si="36"/>
        <v>0</v>
      </c>
      <c r="P44" s="52">
        <f t="shared" si="36"/>
        <v>0</v>
      </c>
      <c r="Q44" s="52">
        <f t="shared" si="36"/>
        <v>16</v>
      </c>
      <c r="R44" s="52">
        <f t="shared" si="36"/>
        <v>0</v>
      </c>
      <c r="S44" s="52">
        <f t="shared" si="36"/>
        <v>0</v>
      </c>
      <c r="T44" s="52">
        <f t="shared" si="36"/>
        <v>16</v>
      </c>
      <c r="U44" s="52">
        <f t="shared" si="36"/>
        <v>0</v>
      </c>
      <c r="V44" s="52">
        <f t="shared" si="36"/>
        <v>0</v>
      </c>
      <c r="W44" s="52">
        <f t="shared" si="36"/>
        <v>15</v>
      </c>
      <c r="X44" s="43"/>
      <c r="Y44" s="43"/>
      <c r="Z44" s="43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</row>
    <row r="45" spans="1:65" ht="15.5" x14ac:dyDescent="0.35">
      <c r="A45" s="88" t="s">
        <v>55</v>
      </c>
      <c r="B45" s="88"/>
      <c r="C45" s="33">
        <f>COUNTIF(C7:C43,"Д")</f>
        <v>11</v>
      </c>
      <c r="D45" s="52">
        <f t="shared" ref="D45:W45" si="37">COUNTIF(D7:D43,"Д")</f>
        <v>28</v>
      </c>
      <c r="E45" s="52">
        <f t="shared" si="37"/>
        <v>23</v>
      </c>
      <c r="F45" s="52">
        <f t="shared" si="37"/>
        <v>11</v>
      </c>
      <c r="G45" s="52">
        <f t="shared" si="37"/>
        <v>29</v>
      </c>
      <c r="H45" s="52">
        <f t="shared" si="37"/>
        <v>25</v>
      </c>
      <c r="I45" s="52">
        <f t="shared" si="37"/>
        <v>12</v>
      </c>
      <c r="J45" s="52">
        <f t="shared" si="37"/>
        <v>27</v>
      </c>
      <c r="K45" s="52">
        <f t="shared" si="37"/>
        <v>23</v>
      </c>
      <c r="L45" s="52">
        <f t="shared" si="37"/>
        <v>13</v>
      </c>
      <c r="M45" s="52">
        <f t="shared" si="37"/>
        <v>27</v>
      </c>
      <c r="N45" s="52">
        <f t="shared" si="37"/>
        <v>21</v>
      </c>
      <c r="O45" s="52">
        <f t="shared" si="37"/>
        <v>9</v>
      </c>
      <c r="P45" s="52">
        <f t="shared" si="37"/>
        <v>31</v>
      </c>
      <c r="Q45" s="52">
        <f t="shared" si="37"/>
        <v>18</v>
      </c>
      <c r="R45" s="52">
        <f t="shared" si="37"/>
        <v>11</v>
      </c>
      <c r="S45" s="52">
        <f t="shared" si="37"/>
        <v>31</v>
      </c>
      <c r="T45" s="52">
        <f t="shared" si="37"/>
        <v>18</v>
      </c>
      <c r="U45" s="52">
        <f t="shared" si="37"/>
        <v>13</v>
      </c>
      <c r="V45" s="52">
        <f t="shared" si="37"/>
        <v>30</v>
      </c>
      <c r="W45" s="52">
        <f t="shared" si="37"/>
        <v>19</v>
      </c>
      <c r="X45" s="43"/>
      <c r="Y45" s="43"/>
      <c r="Z45" s="43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</row>
    <row r="46" spans="1:65" ht="15.5" x14ac:dyDescent="0.35">
      <c r="A46" s="88" t="s">
        <v>17</v>
      </c>
      <c r="B46" s="88"/>
      <c r="C46" s="33">
        <f>COUNTIF(C7:C43,"Н")</f>
        <v>23</v>
      </c>
      <c r="D46" s="52">
        <f t="shared" ref="D46:W46" si="38">COUNTIF(D7:D43,"Н")</f>
        <v>6</v>
      </c>
      <c r="E46" s="52">
        <f t="shared" si="38"/>
        <v>0</v>
      </c>
      <c r="F46" s="52">
        <f t="shared" si="38"/>
        <v>23</v>
      </c>
      <c r="G46" s="52">
        <f t="shared" si="38"/>
        <v>5</v>
      </c>
      <c r="H46" s="52">
        <f t="shared" si="38"/>
        <v>0</v>
      </c>
      <c r="I46" s="52">
        <f t="shared" si="38"/>
        <v>22</v>
      </c>
      <c r="J46" s="52">
        <f t="shared" si="38"/>
        <v>5</v>
      </c>
      <c r="K46" s="52">
        <f t="shared" si="38"/>
        <v>0</v>
      </c>
      <c r="L46" s="52">
        <f t="shared" si="38"/>
        <v>21</v>
      </c>
      <c r="M46" s="52">
        <f t="shared" si="38"/>
        <v>7</v>
      </c>
      <c r="N46" s="52">
        <f t="shared" si="38"/>
        <v>0</v>
      </c>
      <c r="O46" s="52">
        <f t="shared" si="38"/>
        <v>25</v>
      </c>
      <c r="P46" s="52">
        <f t="shared" si="38"/>
        <v>3</v>
      </c>
      <c r="Q46" s="52">
        <f t="shared" si="38"/>
        <v>0</v>
      </c>
      <c r="R46" s="52">
        <f t="shared" si="38"/>
        <v>23</v>
      </c>
      <c r="S46" s="52">
        <f t="shared" si="38"/>
        <v>3</v>
      </c>
      <c r="T46" s="52">
        <f t="shared" si="38"/>
        <v>0</v>
      </c>
      <c r="U46" s="52">
        <f t="shared" si="38"/>
        <v>21</v>
      </c>
      <c r="V46" s="52">
        <f t="shared" si="38"/>
        <v>4</v>
      </c>
      <c r="W46" s="52">
        <f t="shared" si="38"/>
        <v>0</v>
      </c>
      <c r="X46" s="43"/>
      <c r="Y46" s="43"/>
      <c r="Z46" s="43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</row>
    <row r="47" spans="1:65" ht="15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</row>
    <row r="48" spans="1:65" ht="15.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</row>
    <row r="49" spans="1:65" ht="15.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</row>
    <row r="50" spans="1:65" ht="15.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</row>
    <row r="51" spans="1:65" ht="15.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</row>
    <row r="52" spans="1:65" ht="15.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</row>
    <row r="53" spans="1:65" ht="15.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</row>
    <row r="54" spans="1:65" ht="15.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</row>
    <row r="55" spans="1:65" ht="15.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</row>
    <row r="56" spans="1:65" ht="15.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</row>
    <row r="57" spans="1:65" ht="15.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</row>
    <row r="58" spans="1:65" ht="15.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</row>
    <row r="59" spans="1:65" ht="15.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</row>
    <row r="60" spans="1:65" ht="15.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</row>
    <row r="61" spans="1:65" ht="15.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</row>
    <row r="62" spans="1:65" ht="15.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 ht="15.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</row>
    <row r="64" spans="1:65" ht="15.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 ht="15.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 ht="15.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 ht="15.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 ht="15.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 ht="15.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 ht="15.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</sheetData>
  <sheetProtection sheet="1" formatCells="0" formatColumns="0" formatRows="0" insertColumns="0" insertRows="0" insertHyperlinks="0" deleteColumns="0" deleteRows="0" sort="0" autoFilter="0" pivotTables="0"/>
  <dataConsolidate/>
  <mergeCells count="78">
    <mergeCell ref="A1:Z2"/>
    <mergeCell ref="A44:B44"/>
    <mergeCell ref="A45:B45"/>
    <mergeCell ref="V5:V6"/>
    <mergeCell ref="W5:W6"/>
    <mergeCell ref="X4:Z4"/>
    <mergeCell ref="C3:Z3"/>
    <mergeCell ref="C4:E4"/>
    <mergeCell ref="F4:H4"/>
    <mergeCell ref="I4:K4"/>
    <mergeCell ref="O4:Q4"/>
    <mergeCell ref="R4:T4"/>
    <mergeCell ref="U4:W4"/>
    <mergeCell ref="L4:N4"/>
    <mergeCell ref="A46:B46"/>
    <mergeCell ref="R5:R6"/>
    <mergeCell ref="S5:S6"/>
    <mergeCell ref="T5:T6"/>
    <mergeCell ref="U5:U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O5:O6"/>
    <mergeCell ref="J5:J6"/>
    <mergeCell ref="AB4:AD4"/>
    <mergeCell ref="AB5:AB6"/>
    <mergeCell ref="AC5:AC6"/>
    <mergeCell ref="AD5:AD6"/>
    <mergeCell ref="K5:K6"/>
    <mergeCell ref="L5:L6"/>
    <mergeCell ref="X5:X6"/>
    <mergeCell ref="M5:M6"/>
    <mergeCell ref="N5:N6"/>
    <mergeCell ref="P5:P6"/>
    <mergeCell ref="Q5:Q6"/>
    <mergeCell ref="Y5:Y6"/>
    <mergeCell ref="Z5:Z6"/>
    <mergeCell ref="AF3:AM3"/>
    <mergeCell ref="AO4:AQ4"/>
    <mergeCell ref="AO5:AO6"/>
    <mergeCell ref="AP5:AP6"/>
    <mergeCell ref="AQ5:AQ6"/>
    <mergeCell ref="AL5:AL6"/>
    <mergeCell ref="AM5:AM6"/>
    <mergeCell ref="AK5:AK6"/>
    <mergeCell ref="AF5:AF6"/>
    <mergeCell ref="AG5:AG6"/>
    <mergeCell ref="AH5:AH6"/>
    <mergeCell ref="AI5:AI6"/>
    <mergeCell ref="AJ5:AJ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7"/>
  <sheetViews>
    <sheetView zoomScale="53" zoomScaleNormal="53" workbookViewId="0">
      <pane ySplit="6" topLeftCell="A34" activePane="bottomLeft" state="frozen"/>
      <selection pane="bottomLeft" activeCell="X40" sqref="X40"/>
    </sheetView>
  </sheetViews>
  <sheetFormatPr defaultRowHeight="14.5" outlineLevelCol="1" x14ac:dyDescent="0.35"/>
  <cols>
    <col min="2" max="2" width="10.453125" customWidth="1"/>
    <col min="23" max="23" width="9.6328125" customWidth="1"/>
    <col min="24" max="24" width="20.7265625" customWidth="1"/>
    <col min="25" max="25" width="17.36328125" customWidth="1"/>
    <col min="26" max="26" width="18.36328125" customWidth="1"/>
    <col min="28" max="31" width="8.7265625" hidden="1" customWidth="1" outlineLevel="1"/>
    <col min="32" max="32" width="10.08984375" hidden="1" customWidth="1" outlineLevel="1"/>
    <col min="33" max="38" width="8.7265625" hidden="1" customWidth="1" outlineLevel="1"/>
    <col min="39" max="39" width="19.26953125" hidden="1" customWidth="1" outlineLevel="1"/>
    <col min="40" max="40" width="8.7265625" collapsed="1"/>
    <col min="41" max="51" width="8.7265625" hidden="1" customWidth="1" outlineLevel="1"/>
    <col min="52" max="52" width="19" hidden="1" customWidth="1" outlineLevel="1"/>
    <col min="53" max="53" width="8.7265625" collapsed="1"/>
    <col min="54" max="64" width="8.7265625" hidden="1" customWidth="1" outlineLevel="1"/>
    <col min="65" max="65" width="21.7265625" hidden="1" customWidth="1" outlineLevel="1"/>
    <col min="66" max="66" width="8.7265625" collapsed="1"/>
  </cols>
  <sheetData>
    <row r="1" spans="1:66" x14ac:dyDescent="0.35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x14ac:dyDescent="0.3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ht="43" customHeight="1" x14ac:dyDescent="0.35">
      <c r="A3" s="4" t="s">
        <v>1</v>
      </c>
      <c r="B3" s="4" t="s">
        <v>3</v>
      </c>
      <c r="C3" s="101" t="s">
        <v>26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3"/>
      <c r="AA3" s="3"/>
      <c r="AB3" s="5"/>
      <c r="AC3" s="5"/>
      <c r="AD3" s="5"/>
      <c r="AE3" s="3"/>
      <c r="AF3" s="101" t="s">
        <v>26</v>
      </c>
      <c r="AG3" s="102"/>
      <c r="AH3" s="102"/>
      <c r="AI3" s="102"/>
      <c r="AJ3" s="102"/>
      <c r="AK3" s="102"/>
      <c r="AL3" s="102"/>
      <c r="AM3" s="103"/>
      <c r="AN3" s="3"/>
      <c r="AO3" s="5"/>
      <c r="AP3" s="5"/>
      <c r="AQ3" s="5"/>
      <c r="AR3" s="3"/>
      <c r="AS3" s="101" t="s">
        <v>26</v>
      </c>
      <c r="AT3" s="102"/>
      <c r="AU3" s="102"/>
      <c r="AV3" s="102"/>
      <c r="AW3" s="102"/>
      <c r="AX3" s="102"/>
      <c r="AY3" s="102"/>
      <c r="AZ3" s="103"/>
      <c r="BA3" s="3"/>
      <c r="BB3" s="5"/>
      <c r="BC3" s="5"/>
      <c r="BD3" s="5"/>
      <c r="BE3" s="3"/>
      <c r="BF3" s="101" t="s">
        <v>26</v>
      </c>
      <c r="BG3" s="102"/>
      <c r="BH3" s="102"/>
      <c r="BI3" s="102"/>
      <c r="BJ3" s="102"/>
      <c r="BK3" s="102"/>
      <c r="BL3" s="102"/>
      <c r="BM3" s="103"/>
      <c r="BN3" s="3"/>
    </row>
    <row r="4" spans="1:66" ht="204.5" customHeight="1" x14ac:dyDescent="0.35">
      <c r="A4" s="4" t="s">
        <v>2</v>
      </c>
      <c r="B4" s="4" t="s">
        <v>4</v>
      </c>
      <c r="C4" s="73" t="s">
        <v>27</v>
      </c>
      <c r="D4" s="73"/>
      <c r="E4" s="73"/>
      <c r="F4" s="73" t="s">
        <v>28</v>
      </c>
      <c r="G4" s="73"/>
      <c r="H4" s="73"/>
      <c r="I4" s="73" t="s">
        <v>29</v>
      </c>
      <c r="J4" s="73"/>
      <c r="K4" s="73"/>
      <c r="L4" s="73" t="s">
        <v>30</v>
      </c>
      <c r="M4" s="73"/>
      <c r="N4" s="73"/>
      <c r="O4" s="73" t="s">
        <v>31</v>
      </c>
      <c r="P4" s="73"/>
      <c r="Q4" s="73"/>
      <c r="R4" s="73" t="s">
        <v>32</v>
      </c>
      <c r="S4" s="73"/>
      <c r="T4" s="73"/>
      <c r="U4" s="73" t="s">
        <v>33</v>
      </c>
      <c r="V4" s="73"/>
      <c r="W4" s="73"/>
      <c r="X4" s="73" t="s">
        <v>13</v>
      </c>
      <c r="Y4" s="73"/>
      <c r="Z4" s="73"/>
      <c r="AA4" s="3"/>
      <c r="AB4" s="70" t="s">
        <v>59</v>
      </c>
      <c r="AC4" s="71"/>
      <c r="AD4" s="72"/>
      <c r="AE4" s="3"/>
      <c r="AF4" s="4" t="s">
        <v>27</v>
      </c>
      <c r="AG4" s="4" t="s">
        <v>28</v>
      </c>
      <c r="AH4" s="4" t="s">
        <v>29</v>
      </c>
      <c r="AI4" s="4" t="s">
        <v>30</v>
      </c>
      <c r="AJ4" s="4" t="s">
        <v>31</v>
      </c>
      <c r="AK4" s="4" t="s">
        <v>32</v>
      </c>
      <c r="AL4" s="4" t="s">
        <v>33</v>
      </c>
      <c r="AM4" s="4" t="s">
        <v>13</v>
      </c>
      <c r="AN4" s="3"/>
      <c r="AO4" s="70" t="s">
        <v>59</v>
      </c>
      <c r="AP4" s="71"/>
      <c r="AQ4" s="72"/>
      <c r="AR4" s="3"/>
      <c r="AS4" s="4" t="s">
        <v>27</v>
      </c>
      <c r="AT4" s="4" t="s">
        <v>28</v>
      </c>
      <c r="AU4" s="4" t="s">
        <v>29</v>
      </c>
      <c r="AV4" s="4" t="s">
        <v>30</v>
      </c>
      <c r="AW4" s="4" t="s">
        <v>31</v>
      </c>
      <c r="AX4" s="4" t="s">
        <v>32</v>
      </c>
      <c r="AY4" s="4" t="s">
        <v>33</v>
      </c>
      <c r="AZ4" s="4" t="s">
        <v>13</v>
      </c>
      <c r="BA4" s="3"/>
      <c r="BB4" s="70" t="s">
        <v>59</v>
      </c>
      <c r="BC4" s="71"/>
      <c r="BD4" s="72"/>
      <c r="BE4" s="3"/>
      <c r="BF4" s="4" t="s">
        <v>27</v>
      </c>
      <c r="BG4" s="4" t="s">
        <v>28</v>
      </c>
      <c r="BH4" s="4" t="s">
        <v>29</v>
      </c>
      <c r="BI4" s="4" t="s">
        <v>30</v>
      </c>
      <c r="BJ4" s="4" t="s">
        <v>31</v>
      </c>
      <c r="BK4" s="4" t="s">
        <v>32</v>
      </c>
      <c r="BL4" s="4" t="s">
        <v>33</v>
      </c>
      <c r="BM4" s="4" t="s">
        <v>13</v>
      </c>
      <c r="BN4" s="3"/>
    </row>
    <row r="5" spans="1:66" ht="14.5" customHeight="1" x14ac:dyDescent="0.35">
      <c r="A5" s="73"/>
      <c r="B5" s="73"/>
      <c r="C5" s="73" t="s">
        <v>14</v>
      </c>
      <c r="D5" s="73" t="s">
        <v>15</v>
      </c>
      <c r="E5" s="73" t="s">
        <v>16</v>
      </c>
      <c r="F5" s="73" t="s">
        <v>14</v>
      </c>
      <c r="G5" s="73" t="s">
        <v>15</v>
      </c>
      <c r="H5" s="73" t="s">
        <v>16</v>
      </c>
      <c r="I5" s="73" t="s">
        <v>14</v>
      </c>
      <c r="J5" s="73" t="s">
        <v>15</v>
      </c>
      <c r="K5" s="73" t="s">
        <v>16</v>
      </c>
      <c r="L5" s="73" t="s">
        <v>14</v>
      </c>
      <c r="M5" s="73" t="s">
        <v>15</v>
      </c>
      <c r="N5" s="73" t="s">
        <v>16</v>
      </c>
      <c r="O5" s="73" t="s">
        <v>14</v>
      </c>
      <c r="P5" s="73" t="s">
        <v>15</v>
      </c>
      <c r="Q5" s="73" t="s">
        <v>16</v>
      </c>
      <c r="R5" s="73" t="s">
        <v>14</v>
      </c>
      <c r="S5" s="73" t="s">
        <v>15</v>
      </c>
      <c r="T5" s="73" t="s">
        <v>16</v>
      </c>
      <c r="U5" s="73" t="s">
        <v>14</v>
      </c>
      <c r="V5" s="73" t="s">
        <v>15</v>
      </c>
      <c r="W5" s="73" t="s">
        <v>16</v>
      </c>
      <c r="X5" s="104" t="s">
        <v>14</v>
      </c>
      <c r="Y5" s="104" t="s">
        <v>15</v>
      </c>
      <c r="Z5" s="104" t="s">
        <v>16</v>
      </c>
      <c r="AA5" s="3"/>
      <c r="AB5" s="79" t="s">
        <v>56</v>
      </c>
      <c r="AC5" s="79" t="s">
        <v>57</v>
      </c>
      <c r="AD5" s="79" t="s">
        <v>58</v>
      </c>
      <c r="AE5" s="3"/>
      <c r="AF5" s="73" t="s">
        <v>14</v>
      </c>
      <c r="AG5" s="73" t="s">
        <v>14</v>
      </c>
      <c r="AH5" s="73" t="s">
        <v>14</v>
      </c>
      <c r="AI5" s="73" t="s">
        <v>14</v>
      </c>
      <c r="AJ5" s="73" t="s">
        <v>14</v>
      </c>
      <c r="AK5" s="73" t="s">
        <v>14</v>
      </c>
      <c r="AL5" s="73" t="s">
        <v>14</v>
      </c>
      <c r="AM5" s="76" t="s">
        <v>14</v>
      </c>
      <c r="AN5" s="3"/>
      <c r="AO5" s="79" t="s">
        <v>56</v>
      </c>
      <c r="AP5" s="79" t="s">
        <v>57</v>
      </c>
      <c r="AQ5" s="79" t="s">
        <v>58</v>
      </c>
      <c r="AR5" s="3"/>
      <c r="AS5" s="73" t="s">
        <v>15</v>
      </c>
      <c r="AT5" s="73" t="s">
        <v>15</v>
      </c>
      <c r="AU5" s="73" t="s">
        <v>15</v>
      </c>
      <c r="AV5" s="73" t="s">
        <v>15</v>
      </c>
      <c r="AW5" s="73" t="s">
        <v>15</v>
      </c>
      <c r="AX5" s="73" t="s">
        <v>15</v>
      </c>
      <c r="AY5" s="73" t="s">
        <v>15</v>
      </c>
      <c r="AZ5" s="76" t="s">
        <v>15</v>
      </c>
      <c r="BA5" s="3"/>
      <c r="BB5" s="79" t="s">
        <v>56</v>
      </c>
      <c r="BC5" s="79" t="s">
        <v>57</v>
      </c>
      <c r="BD5" s="79" t="s">
        <v>58</v>
      </c>
      <c r="BE5" s="3"/>
      <c r="BF5" s="73" t="s">
        <v>16</v>
      </c>
      <c r="BG5" s="73" t="s">
        <v>16</v>
      </c>
      <c r="BH5" s="73" t="s">
        <v>16</v>
      </c>
      <c r="BI5" s="73" t="s">
        <v>16</v>
      </c>
      <c r="BJ5" s="73" t="s">
        <v>16</v>
      </c>
      <c r="BK5" s="73" t="s">
        <v>16</v>
      </c>
      <c r="BL5" s="73" t="s">
        <v>16</v>
      </c>
      <c r="BM5" s="76" t="s">
        <v>16</v>
      </c>
      <c r="BN5" s="3"/>
    </row>
    <row r="6" spans="1:66" ht="14.5" customHeight="1" x14ac:dyDescent="0.3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104"/>
      <c r="Y6" s="104"/>
      <c r="Z6" s="104"/>
      <c r="AA6" s="3"/>
      <c r="AB6" s="80"/>
      <c r="AC6" s="80"/>
      <c r="AD6" s="80"/>
      <c r="AE6" s="3"/>
      <c r="AF6" s="73"/>
      <c r="AG6" s="73"/>
      <c r="AH6" s="73"/>
      <c r="AI6" s="73"/>
      <c r="AJ6" s="73"/>
      <c r="AK6" s="73"/>
      <c r="AL6" s="73"/>
      <c r="AM6" s="76"/>
      <c r="AN6" s="3"/>
      <c r="AO6" s="80"/>
      <c r="AP6" s="80"/>
      <c r="AQ6" s="80"/>
      <c r="AR6" s="3"/>
      <c r="AS6" s="73"/>
      <c r="AT6" s="73"/>
      <c r="AU6" s="73"/>
      <c r="AV6" s="73"/>
      <c r="AW6" s="73"/>
      <c r="AX6" s="73"/>
      <c r="AY6" s="73"/>
      <c r="AZ6" s="76"/>
      <c r="BA6" s="3"/>
      <c r="BB6" s="80"/>
      <c r="BC6" s="80"/>
      <c r="BD6" s="80"/>
      <c r="BE6" s="3"/>
      <c r="BF6" s="73"/>
      <c r="BG6" s="73"/>
      <c r="BH6" s="73"/>
      <c r="BI6" s="73"/>
      <c r="BJ6" s="73"/>
      <c r="BK6" s="73"/>
      <c r="BL6" s="73"/>
      <c r="BM6" s="76"/>
      <c r="BN6" s="3"/>
    </row>
    <row r="7" spans="1:66" ht="17.5" customHeight="1" x14ac:dyDescent="0.35">
      <c r="A7" s="4">
        <f>'Художественно эстетическое '!A7</f>
        <v>1</v>
      </c>
      <c r="B7" s="19">
        <v>131</v>
      </c>
      <c r="C7" s="19" t="s">
        <v>52</v>
      </c>
      <c r="D7" s="19" t="s">
        <v>51</v>
      </c>
      <c r="E7" s="19" t="s">
        <v>51</v>
      </c>
      <c r="F7" s="19" t="s">
        <v>52</v>
      </c>
      <c r="G7" s="19" t="s">
        <v>51</v>
      </c>
      <c r="H7" s="19" t="s">
        <v>51</v>
      </c>
      <c r="I7" s="19" t="s">
        <v>52</v>
      </c>
      <c r="J7" s="19" t="s">
        <v>51</v>
      </c>
      <c r="K7" s="19" t="s">
        <v>51</v>
      </c>
      <c r="L7" s="19" t="s">
        <v>52</v>
      </c>
      <c r="M7" s="19" t="s">
        <v>51</v>
      </c>
      <c r="N7" s="19" t="s">
        <v>50</v>
      </c>
      <c r="O7" s="19" t="s">
        <v>52</v>
      </c>
      <c r="P7" s="19" t="s">
        <v>51</v>
      </c>
      <c r="Q7" s="19" t="s">
        <v>51</v>
      </c>
      <c r="R7" s="19" t="s">
        <v>52</v>
      </c>
      <c r="S7" s="19" t="s">
        <v>51</v>
      </c>
      <c r="T7" s="19" t="s">
        <v>51</v>
      </c>
      <c r="U7" s="19" t="s">
        <v>52</v>
      </c>
      <c r="V7" s="19" t="s">
        <v>51</v>
      </c>
      <c r="W7" s="19" t="s">
        <v>51</v>
      </c>
      <c r="X7" s="31" t="str">
        <f>IF(AD7&gt;=0.55,"Низкий",IF(AB7&gt;=0.55,"Оптимальный",IF(AC7&gt;0.45,"Достаточный")))</f>
        <v>Низкий</v>
      </c>
      <c r="Y7" s="31" t="str">
        <f>IF(AQ7&gt;=0.55,"Низкий",IF(AO7&gt;=0.55,"Оптимальный",IF(AP7&gt;0.45,"Достаточный")))</f>
        <v>Достаточный</v>
      </c>
      <c r="Z7" s="31" t="str">
        <f>IF(BD7&gt;=0.55,"Низкий",IF(BB7&gt;=0.55,"Оптимальный",IF(BC7&gt;0.45,"Достаточный")))</f>
        <v>Достаточный</v>
      </c>
      <c r="AA7" s="3"/>
      <c r="AB7" s="7">
        <f>COUNTIF(AF7:AL7,AB$5)/7</f>
        <v>0</v>
      </c>
      <c r="AC7" s="7">
        <f>COUNTIF(AF7:AL7,AC$5)/7</f>
        <v>0</v>
      </c>
      <c r="AD7" s="7">
        <f>COUNTIF(AF7:AL7,AD$5)/7</f>
        <v>1</v>
      </c>
      <c r="AE7" s="3"/>
      <c r="AF7" s="4" t="str">
        <f>C7</f>
        <v>Н</v>
      </c>
      <c r="AG7" s="4" t="str">
        <f>F7</f>
        <v>Н</v>
      </c>
      <c r="AH7" s="4" t="str">
        <f>I7</f>
        <v>Н</v>
      </c>
      <c r="AI7" s="4" t="str">
        <f>L7</f>
        <v>Н</v>
      </c>
      <c r="AJ7" s="4" t="str">
        <f>O7</f>
        <v>Н</v>
      </c>
      <c r="AK7" s="4" t="str">
        <f>R7</f>
        <v>Н</v>
      </c>
      <c r="AL7" s="4" t="str">
        <f>U7</f>
        <v>Н</v>
      </c>
      <c r="AM7" s="6" t="str">
        <f>X7</f>
        <v>Низкий</v>
      </c>
      <c r="AN7" s="3"/>
      <c r="AO7" s="7">
        <f>COUNTIF(AS7:AY7,AO$5)/7</f>
        <v>0</v>
      </c>
      <c r="AP7" s="7">
        <f>COUNTIF(AS7:AY7,AP$5)/7</f>
        <v>1</v>
      </c>
      <c r="AQ7" s="7">
        <f>COUNTIF(AS7:AY7,AQ$5)/7</f>
        <v>0</v>
      </c>
      <c r="AR7" s="3"/>
      <c r="AS7" s="4" t="str">
        <f>D7</f>
        <v>Д</v>
      </c>
      <c r="AT7" s="4" t="str">
        <f>G7</f>
        <v>Д</v>
      </c>
      <c r="AU7" s="4" t="str">
        <f>J7</f>
        <v>Д</v>
      </c>
      <c r="AV7" s="4" t="str">
        <f>M7</f>
        <v>Д</v>
      </c>
      <c r="AW7" s="4" t="str">
        <f>P7</f>
        <v>Д</v>
      </c>
      <c r="AX7" s="4" t="str">
        <f>S7</f>
        <v>Д</v>
      </c>
      <c r="AY7" s="4" t="str">
        <f>V7</f>
        <v>Д</v>
      </c>
      <c r="AZ7" s="6" t="str">
        <f>Y7</f>
        <v>Достаточный</v>
      </c>
      <c r="BA7" s="3"/>
      <c r="BB7" s="7">
        <f>COUNTIF(BF7:BL7,BB$5)/7</f>
        <v>0.14285714285714285</v>
      </c>
      <c r="BC7" s="7">
        <f>COUNTIF(BF7:BL7,BC$5)/7</f>
        <v>0.8571428571428571</v>
      </c>
      <c r="BD7" s="7">
        <f>COUNTIF(BF7:BL7,BD$5)/7</f>
        <v>0</v>
      </c>
      <c r="BE7" s="3"/>
      <c r="BF7" s="4" t="str">
        <f>E7</f>
        <v>Д</v>
      </c>
      <c r="BG7" s="4" t="str">
        <f>H7</f>
        <v>Д</v>
      </c>
      <c r="BH7" s="4" t="str">
        <f>K7</f>
        <v>Д</v>
      </c>
      <c r="BI7" s="4" t="str">
        <f>N7</f>
        <v>О</v>
      </c>
      <c r="BJ7" s="4" t="str">
        <f>Q7</f>
        <v>Д</v>
      </c>
      <c r="BK7" s="4" t="str">
        <f>T7</f>
        <v>Д</v>
      </c>
      <c r="BL7" s="4" t="str">
        <f>W7</f>
        <v>Д</v>
      </c>
      <c r="BM7" s="6" t="str">
        <f>Z7</f>
        <v>Достаточный</v>
      </c>
      <c r="BN7" s="3"/>
    </row>
    <row r="8" spans="1:66" ht="15" customHeight="1" x14ac:dyDescent="0.35">
      <c r="A8" s="4">
        <f>'Художественно эстетическое '!A8</f>
        <v>2</v>
      </c>
      <c r="B8" s="19">
        <v>132</v>
      </c>
      <c r="C8" s="19" t="s">
        <v>52</v>
      </c>
      <c r="D8" s="19" t="s">
        <v>51</v>
      </c>
      <c r="E8" s="19" t="s">
        <v>51</v>
      </c>
      <c r="F8" s="19" t="s">
        <v>52</v>
      </c>
      <c r="G8" s="19" t="s">
        <v>51</v>
      </c>
      <c r="H8" s="19" t="s">
        <v>51</v>
      </c>
      <c r="I8" s="19" t="s">
        <v>52</v>
      </c>
      <c r="J8" s="19" t="s">
        <v>51</v>
      </c>
      <c r="K8" s="19" t="s">
        <v>51</v>
      </c>
      <c r="L8" s="19" t="s">
        <v>52</v>
      </c>
      <c r="M8" s="19" t="s">
        <v>51</v>
      </c>
      <c r="N8" s="19" t="s">
        <v>51</v>
      </c>
      <c r="O8" s="19" t="s">
        <v>52</v>
      </c>
      <c r="P8" s="19" t="s">
        <v>51</v>
      </c>
      <c r="Q8" s="19" t="s">
        <v>51</v>
      </c>
      <c r="R8" s="19" t="s">
        <v>52</v>
      </c>
      <c r="S8" s="19" t="s">
        <v>51</v>
      </c>
      <c r="T8" s="19" t="s">
        <v>51</v>
      </c>
      <c r="U8" s="19" t="s">
        <v>52</v>
      </c>
      <c r="V8" s="19" t="s">
        <v>51</v>
      </c>
      <c r="W8" s="19" t="s">
        <v>51</v>
      </c>
      <c r="X8" s="31" t="str">
        <f t="shared" ref="X8:X43" si="0">IF(AD8&gt;=0.55,"Низкий",IF(AB8&gt;=0.55,"Оптимальный",IF(AC8&gt;0.45,"Достаточный")))</f>
        <v>Низкий</v>
      </c>
      <c r="Y8" s="31" t="str">
        <f t="shared" ref="Y8:Y43" si="1">IF(AQ8&gt;=0.55,"Низкий",IF(AO8&gt;=0.55,"Оптимальный",IF(AP8&gt;0.45,"Достаточный")))</f>
        <v>Достаточный</v>
      </c>
      <c r="Z8" s="31" t="str">
        <f t="shared" ref="Z8:Z43" si="2">IF(BD8&gt;=0.55,"Низкий",IF(BB8&gt;=0.55,"Оптимальный",IF(BC8&gt;0.45,"Достаточный")))</f>
        <v>Достаточный</v>
      </c>
      <c r="AA8" s="3"/>
      <c r="AB8" s="7">
        <f t="shared" ref="AB8:AB43" si="3">COUNTIF(AF8:AL8,AB$5)/7</f>
        <v>0</v>
      </c>
      <c r="AC8" s="7">
        <f t="shared" ref="AC8:AC43" si="4">COUNTIF(AF8:AL8,AC$5)/7</f>
        <v>0</v>
      </c>
      <c r="AD8" s="7">
        <f t="shared" ref="AD8:AD43" si="5">COUNTIF(AF8:AL8,AD$5)/7</f>
        <v>1</v>
      </c>
      <c r="AE8" s="3"/>
      <c r="AF8" s="4" t="str">
        <f t="shared" ref="AF8:AF43" si="6">C8</f>
        <v>Н</v>
      </c>
      <c r="AG8" s="4" t="str">
        <f t="shared" ref="AG8:AG43" si="7">F8</f>
        <v>Н</v>
      </c>
      <c r="AH8" s="4" t="str">
        <f t="shared" ref="AH8:AH43" si="8">I8</f>
        <v>Н</v>
      </c>
      <c r="AI8" s="4" t="str">
        <f t="shared" ref="AI8:AI43" si="9">L8</f>
        <v>Н</v>
      </c>
      <c r="AJ8" s="4" t="str">
        <f t="shared" ref="AJ8:AJ43" si="10">O8</f>
        <v>Н</v>
      </c>
      <c r="AK8" s="4" t="str">
        <f t="shared" ref="AK8:AK43" si="11">R8</f>
        <v>Н</v>
      </c>
      <c r="AL8" s="4" t="str">
        <f t="shared" ref="AL8:AL43" si="12">U8</f>
        <v>Н</v>
      </c>
      <c r="AM8" s="6" t="str">
        <f t="shared" ref="AM8:AM43" si="13">X8</f>
        <v>Низкий</v>
      </c>
      <c r="AN8" s="3"/>
      <c r="AO8" s="7">
        <f t="shared" ref="AO8:AO43" si="14">COUNTIF(AS8:AY8,AO$5)/7</f>
        <v>0</v>
      </c>
      <c r="AP8" s="7">
        <f t="shared" ref="AP8:AP43" si="15">COUNTIF(AS8:AY8,AP$5)/7</f>
        <v>1</v>
      </c>
      <c r="AQ8" s="7">
        <f t="shared" ref="AQ8:AQ43" si="16">COUNTIF(AS8:AY8,AQ$5)/7</f>
        <v>0</v>
      </c>
      <c r="AR8" s="3"/>
      <c r="AS8" s="4" t="str">
        <f t="shared" ref="AS8:AS43" si="17">D8</f>
        <v>Д</v>
      </c>
      <c r="AT8" s="4" t="str">
        <f t="shared" ref="AT8:AT43" si="18">G8</f>
        <v>Д</v>
      </c>
      <c r="AU8" s="4" t="str">
        <f t="shared" ref="AU8:AU43" si="19">J8</f>
        <v>Д</v>
      </c>
      <c r="AV8" s="4" t="str">
        <f t="shared" ref="AV8:AV43" si="20">M8</f>
        <v>Д</v>
      </c>
      <c r="AW8" s="4" t="str">
        <f t="shared" ref="AW8:AW43" si="21">P8</f>
        <v>Д</v>
      </c>
      <c r="AX8" s="4" t="str">
        <f t="shared" ref="AX8:AX43" si="22">S8</f>
        <v>Д</v>
      </c>
      <c r="AY8" s="4" t="str">
        <f t="shared" ref="AY8:AY42" si="23">V8</f>
        <v>Д</v>
      </c>
      <c r="AZ8" s="6" t="str">
        <f t="shared" ref="AZ8:AZ43" si="24">Y8</f>
        <v>Достаточный</v>
      </c>
      <c r="BA8" s="3"/>
      <c r="BB8" s="7">
        <f t="shared" ref="BB8:BB43" si="25">COUNTIF(BF8:BL8,BB$5)/7</f>
        <v>0</v>
      </c>
      <c r="BC8" s="7">
        <f t="shared" ref="BC8:BC43" si="26">COUNTIF(BF8:BL8,BC$5)/7</f>
        <v>1</v>
      </c>
      <c r="BD8" s="7">
        <f t="shared" ref="BD8:BD43" si="27">COUNTIF(BF8:BL8,BD$5)/7</f>
        <v>0</v>
      </c>
      <c r="BE8" s="3"/>
      <c r="BF8" s="4" t="str">
        <f t="shared" ref="BF8:BF43" si="28">E8</f>
        <v>Д</v>
      </c>
      <c r="BG8" s="4" t="str">
        <f t="shared" ref="BG8:BG43" si="29">H8</f>
        <v>Д</v>
      </c>
      <c r="BH8" s="4" t="str">
        <f t="shared" ref="BH8:BH43" si="30">K8</f>
        <v>Д</v>
      </c>
      <c r="BI8" s="4" t="str">
        <f t="shared" ref="BI8:BI43" si="31">N8</f>
        <v>Д</v>
      </c>
      <c r="BJ8" s="4" t="str">
        <f t="shared" ref="BJ8:BJ43" si="32">Q8</f>
        <v>Д</v>
      </c>
      <c r="BK8" s="4" t="str">
        <f t="shared" ref="BK8:BK43" si="33">T8</f>
        <v>Д</v>
      </c>
      <c r="BL8" s="4" t="str">
        <f t="shared" ref="BL8:BL43" si="34">W8</f>
        <v>Д</v>
      </c>
      <c r="BM8" s="6" t="str">
        <f t="shared" ref="BM8:BM43" si="35">Z8</f>
        <v>Достаточный</v>
      </c>
      <c r="BN8" s="3"/>
    </row>
    <row r="9" spans="1:66" ht="18" customHeight="1" x14ac:dyDescent="0.35">
      <c r="A9" s="4">
        <f>'Художественно эстетическое '!A9</f>
        <v>3</v>
      </c>
      <c r="B9" s="19">
        <v>133</v>
      </c>
      <c r="C9" s="19" t="s">
        <v>52</v>
      </c>
      <c r="D9" s="19" t="s">
        <v>51</v>
      </c>
      <c r="E9" s="19" t="s">
        <v>50</v>
      </c>
      <c r="F9" s="19" t="s">
        <v>52</v>
      </c>
      <c r="G9" s="19" t="s">
        <v>51</v>
      </c>
      <c r="H9" s="19" t="s">
        <v>50</v>
      </c>
      <c r="I9" s="19" t="s">
        <v>52</v>
      </c>
      <c r="J9" s="19" t="s">
        <v>51</v>
      </c>
      <c r="K9" s="19" t="s">
        <v>50</v>
      </c>
      <c r="L9" s="19" t="s">
        <v>52</v>
      </c>
      <c r="M9" s="19" t="s">
        <v>51</v>
      </c>
      <c r="N9" s="19" t="s">
        <v>50</v>
      </c>
      <c r="O9" s="19" t="s">
        <v>52</v>
      </c>
      <c r="P9" s="19" t="s">
        <v>51</v>
      </c>
      <c r="Q9" s="19" t="s">
        <v>50</v>
      </c>
      <c r="R9" s="19" t="s">
        <v>52</v>
      </c>
      <c r="S9" s="19" t="s">
        <v>51</v>
      </c>
      <c r="T9" s="19" t="s">
        <v>50</v>
      </c>
      <c r="U9" s="19" t="s">
        <v>52</v>
      </c>
      <c r="V9" s="19" t="s">
        <v>51</v>
      </c>
      <c r="W9" s="19" t="s">
        <v>50</v>
      </c>
      <c r="X9" s="31" t="str">
        <f t="shared" si="0"/>
        <v>Низкий</v>
      </c>
      <c r="Y9" s="31" t="str">
        <f t="shared" si="1"/>
        <v>Достаточный</v>
      </c>
      <c r="Z9" s="31" t="str">
        <f t="shared" si="2"/>
        <v>Оптимальный</v>
      </c>
      <c r="AA9" s="3"/>
      <c r="AB9" s="7">
        <f t="shared" si="3"/>
        <v>0</v>
      </c>
      <c r="AC9" s="7">
        <f t="shared" si="4"/>
        <v>0</v>
      </c>
      <c r="AD9" s="7">
        <f t="shared" si="5"/>
        <v>1</v>
      </c>
      <c r="AE9" s="3"/>
      <c r="AF9" s="4" t="str">
        <f t="shared" si="6"/>
        <v>Н</v>
      </c>
      <c r="AG9" s="4" t="str">
        <f t="shared" si="7"/>
        <v>Н</v>
      </c>
      <c r="AH9" s="4" t="str">
        <f t="shared" si="8"/>
        <v>Н</v>
      </c>
      <c r="AI9" s="4" t="str">
        <f t="shared" si="9"/>
        <v>Н</v>
      </c>
      <c r="AJ9" s="4" t="str">
        <f t="shared" si="10"/>
        <v>Н</v>
      </c>
      <c r="AK9" s="4" t="str">
        <f t="shared" si="11"/>
        <v>Н</v>
      </c>
      <c r="AL9" s="4" t="str">
        <f t="shared" si="12"/>
        <v>Н</v>
      </c>
      <c r="AM9" s="6" t="str">
        <f t="shared" si="13"/>
        <v>Низкий</v>
      </c>
      <c r="AN9" s="3"/>
      <c r="AO9" s="7">
        <f t="shared" si="14"/>
        <v>0</v>
      </c>
      <c r="AP9" s="7">
        <f t="shared" si="15"/>
        <v>1</v>
      </c>
      <c r="AQ9" s="7">
        <f t="shared" si="16"/>
        <v>0</v>
      </c>
      <c r="AR9" s="3"/>
      <c r="AS9" s="4" t="str">
        <f t="shared" si="17"/>
        <v>Д</v>
      </c>
      <c r="AT9" s="4" t="str">
        <f t="shared" si="18"/>
        <v>Д</v>
      </c>
      <c r="AU9" s="4" t="str">
        <f t="shared" si="19"/>
        <v>Д</v>
      </c>
      <c r="AV9" s="4" t="str">
        <f t="shared" si="20"/>
        <v>Д</v>
      </c>
      <c r="AW9" s="4" t="str">
        <f t="shared" si="21"/>
        <v>Д</v>
      </c>
      <c r="AX9" s="4" t="str">
        <f t="shared" si="22"/>
        <v>Д</v>
      </c>
      <c r="AY9" s="4" t="str">
        <f t="shared" si="23"/>
        <v>Д</v>
      </c>
      <c r="AZ9" s="6" t="str">
        <f t="shared" si="24"/>
        <v>Достаточный</v>
      </c>
      <c r="BA9" s="3"/>
      <c r="BB9" s="7">
        <f t="shared" si="25"/>
        <v>1</v>
      </c>
      <c r="BC9" s="7">
        <f t="shared" si="26"/>
        <v>0</v>
      </c>
      <c r="BD9" s="7">
        <f t="shared" si="27"/>
        <v>0</v>
      </c>
      <c r="BE9" s="3"/>
      <c r="BF9" s="4" t="str">
        <f t="shared" si="28"/>
        <v>О</v>
      </c>
      <c r="BG9" s="4" t="str">
        <f t="shared" si="29"/>
        <v>О</v>
      </c>
      <c r="BH9" s="4" t="str">
        <f t="shared" si="30"/>
        <v>О</v>
      </c>
      <c r="BI9" s="4" t="str">
        <f t="shared" si="31"/>
        <v>О</v>
      </c>
      <c r="BJ9" s="4" t="str">
        <f t="shared" si="32"/>
        <v>О</v>
      </c>
      <c r="BK9" s="4" t="str">
        <f t="shared" si="33"/>
        <v>О</v>
      </c>
      <c r="BL9" s="4" t="str">
        <f t="shared" si="34"/>
        <v>О</v>
      </c>
      <c r="BM9" s="6" t="str">
        <f t="shared" si="35"/>
        <v>Оптимальный</v>
      </c>
      <c r="BN9" s="3"/>
    </row>
    <row r="10" spans="1:66" ht="15.5" x14ac:dyDescent="0.35">
      <c r="A10" s="4">
        <f>'Художественно эстетическое '!A10</f>
        <v>4</v>
      </c>
      <c r="B10" s="19">
        <v>134</v>
      </c>
      <c r="C10" s="19" t="s">
        <v>52</v>
      </c>
      <c r="D10" s="19" t="s">
        <v>51</v>
      </c>
      <c r="E10" s="19" t="s">
        <v>50</v>
      </c>
      <c r="F10" s="19" t="s">
        <v>52</v>
      </c>
      <c r="G10" s="19" t="s">
        <v>51</v>
      </c>
      <c r="H10" s="19" t="s">
        <v>50</v>
      </c>
      <c r="I10" s="19" t="s">
        <v>52</v>
      </c>
      <c r="J10" s="19" t="s">
        <v>51</v>
      </c>
      <c r="K10" s="19" t="s">
        <v>50</v>
      </c>
      <c r="L10" s="19" t="s">
        <v>52</v>
      </c>
      <c r="M10" s="19" t="s">
        <v>51</v>
      </c>
      <c r="N10" s="19" t="s">
        <v>51</v>
      </c>
      <c r="O10" s="19" t="s">
        <v>52</v>
      </c>
      <c r="P10" s="19" t="s">
        <v>51</v>
      </c>
      <c r="Q10" s="19" t="s">
        <v>50</v>
      </c>
      <c r="R10" s="19" t="s">
        <v>52</v>
      </c>
      <c r="S10" s="19" t="s">
        <v>51</v>
      </c>
      <c r="T10" s="19" t="s">
        <v>50</v>
      </c>
      <c r="U10" s="19" t="s">
        <v>52</v>
      </c>
      <c r="V10" s="19" t="s">
        <v>51</v>
      </c>
      <c r="W10" s="19" t="s">
        <v>50</v>
      </c>
      <c r="X10" s="31" t="str">
        <f t="shared" si="0"/>
        <v>Низкий</v>
      </c>
      <c r="Y10" s="31" t="str">
        <f t="shared" si="1"/>
        <v>Достаточный</v>
      </c>
      <c r="Z10" s="31" t="str">
        <f t="shared" si="2"/>
        <v>Оптимальный</v>
      </c>
      <c r="AA10" s="3"/>
      <c r="AB10" s="7">
        <f t="shared" si="3"/>
        <v>0</v>
      </c>
      <c r="AC10" s="7">
        <f t="shared" si="4"/>
        <v>0</v>
      </c>
      <c r="AD10" s="7">
        <f t="shared" si="5"/>
        <v>1</v>
      </c>
      <c r="AE10" s="3"/>
      <c r="AF10" s="4" t="str">
        <f t="shared" si="6"/>
        <v>Н</v>
      </c>
      <c r="AG10" s="4" t="str">
        <f t="shared" si="7"/>
        <v>Н</v>
      </c>
      <c r="AH10" s="4" t="str">
        <f t="shared" si="8"/>
        <v>Н</v>
      </c>
      <c r="AI10" s="4" t="str">
        <f t="shared" si="9"/>
        <v>Н</v>
      </c>
      <c r="AJ10" s="4" t="str">
        <f t="shared" si="10"/>
        <v>Н</v>
      </c>
      <c r="AK10" s="4" t="str">
        <f t="shared" si="11"/>
        <v>Н</v>
      </c>
      <c r="AL10" s="4" t="str">
        <f t="shared" si="12"/>
        <v>Н</v>
      </c>
      <c r="AM10" s="6" t="str">
        <f t="shared" si="13"/>
        <v>Низкий</v>
      </c>
      <c r="AN10" s="3"/>
      <c r="AO10" s="7">
        <f t="shared" si="14"/>
        <v>0</v>
      </c>
      <c r="AP10" s="7">
        <f t="shared" si="15"/>
        <v>1</v>
      </c>
      <c r="AQ10" s="7">
        <f t="shared" si="16"/>
        <v>0</v>
      </c>
      <c r="AR10" s="3"/>
      <c r="AS10" s="4" t="str">
        <f t="shared" si="17"/>
        <v>Д</v>
      </c>
      <c r="AT10" s="4" t="str">
        <f t="shared" si="18"/>
        <v>Д</v>
      </c>
      <c r="AU10" s="4" t="str">
        <f t="shared" si="19"/>
        <v>Д</v>
      </c>
      <c r="AV10" s="4" t="str">
        <f t="shared" si="20"/>
        <v>Д</v>
      </c>
      <c r="AW10" s="4" t="str">
        <f t="shared" si="21"/>
        <v>Д</v>
      </c>
      <c r="AX10" s="4" t="str">
        <f t="shared" si="22"/>
        <v>Д</v>
      </c>
      <c r="AY10" s="4" t="str">
        <f t="shared" si="23"/>
        <v>Д</v>
      </c>
      <c r="AZ10" s="6" t="str">
        <f t="shared" si="24"/>
        <v>Достаточный</v>
      </c>
      <c r="BA10" s="3"/>
      <c r="BB10" s="7">
        <f t="shared" si="25"/>
        <v>0.8571428571428571</v>
      </c>
      <c r="BC10" s="7">
        <f t="shared" si="26"/>
        <v>0.14285714285714285</v>
      </c>
      <c r="BD10" s="7">
        <f t="shared" si="27"/>
        <v>0</v>
      </c>
      <c r="BE10" s="3"/>
      <c r="BF10" s="4" t="str">
        <f t="shared" si="28"/>
        <v>О</v>
      </c>
      <c r="BG10" s="4" t="str">
        <f t="shared" si="29"/>
        <v>О</v>
      </c>
      <c r="BH10" s="4" t="str">
        <f t="shared" si="30"/>
        <v>О</v>
      </c>
      <c r="BI10" s="4" t="str">
        <f t="shared" si="31"/>
        <v>Д</v>
      </c>
      <c r="BJ10" s="4" t="str">
        <f t="shared" si="32"/>
        <v>О</v>
      </c>
      <c r="BK10" s="4" t="str">
        <f t="shared" si="33"/>
        <v>О</v>
      </c>
      <c r="BL10" s="4" t="str">
        <f t="shared" si="34"/>
        <v>О</v>
      </c>
      <c r="BM10" s="6" t="str">
        <f t="shared" si="35"/>
        <v>Оптимальный</v>
      </c>
      <c r="BN10" s="3"/>
    </row>
    <row r="11" spans="1:66" ht="18" customHeight="1" x14ac:dyDescent="0.35">
      <c r="A11" s="4">
        <f>'Художественно эстетическое '!A11</f>
        <v>5</v>
      </c>
      <c r="B11" s="19">
        <v>135</v>
      </c>
      <c r="C11" s="19" t="s">
        <v>51</v>
      </c>
      <c r="D11" s="19" t="s">
        <v>51</v>
      </c>
      <c r="E11" s="19" t="s">
        <v>50</v>
      </c>
      <c r="F11" s="19" t="s">
        <v>51</v>
      </c>
      <c r="G11" s="19" t="s">
        <v>51</v>
      </c>
      <c r="H11" s="19" t="s">
        <v>50</v>
      </c>
      <c r="I11" s="19" t="s">
        <v>52</v>
      </c>
      <c r="J11" s="19" t="s">
        <v>51</v>
      </c>
      <c r="K11" s="19" t="s">
        <v>50</v>
      </c>
      <c r="L11" s="19" t="s">
        <v>52</v>
      </c>
      <c r="M11" s="19" t="s">
        <v>51</v>
      </c>
      <c r="N11" s="19" t="s">
        <v>50</v>
      </c>
      <c r="O11" s="19" t="s">
        <v>51</v>
      </c>
      <c r="P11" s="19" t="s">
        <v>51</v>
      </c>
      <c r="Q11" s="19" t="s">
        <v>50</v>
      </c>
      <c r="R11" s="19" t="s">
        <v>51</v>
      </c>
      <c r="S11" s="19" t="s">
        <v>51</v>
      </c>
      <c r="T11" s="19" t="s">
        <v>50</v>
      </c>
      <c r="U11" s="19" t="s">
        <v>52</v>
      </c>
      <c r="V11" s="19" t="s">
        <v>51</v>
      </c>
      <c r="W11" s="19" t="s">
        <v>50</v>
      </c>
      <c r="X11" s="31" t="str">
        <f t="shared" si="0"/>
        <v>Достаточный</v>
      </c>
      <c r="Y11" s="31" t="str">
        <f t="shared" si="1"/>
        <v>Достаточный</v>
      </c>
      <c r="Z11" s="31" t="str">
        <f t="shared" si="2"/>
        <v>Оптимальный</v>
      </c>
      <c r="AA11" s="3"/>
      <c r="AB11" s="7">
        <f t="shared" si="3"/>
        <v>0</v>
      </c>
      <c r="AC11" s="7">
        <f t="shared" si="4"/>
        <v>0.5714285714285714</v>
      </c>
      <c r="AD11" s="7">
        <f t="shared" si="5"/>
        <v>0.42857142857142855</v>
      </c>
      <c r="AE11" s="3"/>
      <c r="AF11" s="4" t="str">
        <f t="shared" si="6"/>
        <v>Д</v>
      </c>
      <c r="AG11" s="4" t="str">
        <f t="shared" si="7"/>
        <v>Д</v>
      </c>
      <c r="AH11" s="4" t="str">
        <f t="shared" si="8"/>
        <v>Н</v>
      </c>
      <c r="AI11" s="4" t="str">
        <f t="shared" si="9"/>
        <v>Н</v>
      </c>
      <c r="AJ11" s="4" t="str">
        <f t="shared" si="10"/>
        <v>Д</v>
      </c>
      <c r="AK11" s="4" t="str">
        <f t="shared" si="11"/>
        <v>Д</v>
      </c>
      <c r="AL11" s="4" t="str">
        <f t="shared" si="12"/>
        <v>Н</v>
      </c>
      <c r="AM11" s="6" t="str">
        <f t="shared" si="13"/>
        <v>Достаточный</v>
      </c>
      <c r="AN11" s="3"/>
      <c r="AO11" s="7">
        <f t="shared" si="14"/>
        <v>0</v>
      </c>
      <c r="AP11" s="7">
        <f t="shared" si="15"/>
        <v>1</v>
      </c>
      <c r="AQ11" s="7">
        <f t="shared" si="16"/>
        <v>0</v>
      </c>
      <c r="AR11" s="3"/>
      <c r="AS11" s="4" t="str">
        <f t="shared" si="17"/>
        <v>Д</v>
      </c>
      <c r="AT11" s="4" t="str">
        <f t="shared" si="18"/>
        <v>Д</v>
      </c>
      <c r="AU11" s="4" t="str">
        <f t="shared" si="19"/>
        <v>Д</v>
      </c>
      <c r="AV11" s="4" t="str">
        <f t="shared" si="20"/>
        <v>Д</v>
      </c>
      <c r="AW11" s="4" t="str">
        <f t="shared" si="21"/>
        <v>Д</v>
      </c>
      <c r="AX11" s="4" t="str">
        <f t="shared" si="22"/>
        <v>Д</v>
      </c>
      <c r="AY11" s="4" t="str">
        <f t="shared" si="23"/>
        <v>Д</v>
      </c>
      <c r="AZ11" s="6" t="str">
        <f t="shared" si="24"/>
        <v>Достаточный</v>
      </c>
      <c r="BA11" s="3"/>
      <c r="BB11" s="7">
        <f t="shared" si="25"/>
        <v>1</v>
      </c>
      <c r="BC11" s="7">
        <f t="shared" si="26"/>
        <v>0</v>
      </c>
      <c r="BD11" s="7">
        <f t="shared" si="27"/>
        <v>0</v>
      </c>
      <c r="BE11" s="3"/>
      <c r="BF11" s="4" t="str">
        <f t="shared" si="28"/>
        <v>О</v>
      </c>
      <c r="BG11" s="4" t="str">
        <f t="shared" si="29"/>
        <v>О</v>
      </c>
      <c r="BH11" s="4" t="str">
        <f t="shared" si="30"/>
        <v>О</v>
      </c>
      <c r="BI11" s="4" t="str">
        <f t="shared" si="31"/>
        <v>О</v>
      </c>
      <c r="BJ11" s="4" t="str">
        <f t="shared" si="32"/>
        <v>О</v>
      </c>
      <c r="BK11" s="4" t="str">
        <f t="shared" si="33"/>
        <v>О</v>
      </c>
      <c r="BL11" s="4" t="str">
        <f t="shared" si="34"/>
        <v>О</v>
      </c>
      <c r="BM11" s="6" t="str">
        <f t="shared" si="35"/>
        <v>Оптимальный</v>
      </c>
      <c r="BN11" s="3"/>
    </row>
    <row r="12" spans="1:66" ht="15.5" x14ac:dyDescent="0.35">
      <c r="A12" s="4">
        <f>'Художественно эстетическое '!A12</f>
        <v>6</v>
      </c>
      <c r="B12" s="19">
        <v>136</v>
      </c>
      <c r="C12" s="19" t="s">
        <v>52</v>
      </c>
      <c r="D12" s="19" t="s">
        <v>52</v>
      </c>
      <c r="E12" s="19" t="s">
        <v>51</v>
      </c>
      <c r="F12" s="19" t="s">
        <v>52</v>
      </c>
      <c r="G12" s="19" t="s">
        <v>52</v>
      </c>
      <c r="H12" s="19" t="s">
        <v>51</v>
      </c>
      <c r="I12" s="19" t="s">
        <v>52</v>
      </c>
      <c r="J12" s="19" t="s">
        <v>52</v>
      </c>
      <c r="K12" s="19" t="s">
        <v>51</v>
      </c>
      <c r="L12" s="19" t="s">
        <v>52</v>
      </c>
      <c r="M12" s="19" t="s">
        <v>52</v>
      </c>
      <c r="N12" s="19" t="s">
        <v>51</v>
      </c>
      <c r="O12" s="19" t="s">
        <v>52</v>
      </c>
      <c r="P12" s="19" t="s">
        <v>52</v>
      </c>
      <c r="Q12" s="19" t="s">
        <v>51</v>
      </c>
      <c r="R12" s="19" t="s">
        <v>52</v>
      </c>
      <c r="S12" s="19" t="s">
        <v>52</v>
      </c>
      <c r="T12" s="19" t="s">
        <v>51</v>
      </c>
      <c r="U12" s="19" t="s">
        <v>52</v>
      </c>
      <c r="V12" s="19" t="s">
        <v>52</v>
      </c>
      <c r="W12" s="19" t="s">
        <v>51</v>
      </c>
      <c r="X12" s="31" t="str">
        <f t="shared" si="0"/>
        <v>Низкий</v>
      </c>
      <c r="Y12" s="31" t="str">
        <f t="shared" si="1"/>
        <v>Низкий</v>
      </c>
      <c r="Z12" s="31" t="str">
        <f t="shared" si="2"/>
        <v>Достаточный</v>
      </c>
      <c r="AA12" s="3"/>
      <c r="AB12" s="7">
        <f t="shared" si="3"/>
        <v>0</v>
      </c>
      <c r="AC12" s="7">
        <f t="shared" si="4"/>
        <v>0</v>
      </c>
      <c r="AD12" s="7">
        <f t="shared" si="5"/>
        <v>1</v>
      </c>
      <c r="AE12" s="3"/>
      <c r="AF12" s="4" t="str">
        <f t="shared" si="6"/>
        <v>Н</v>
      </c>
      <c r="AG12" s="4" t="str">
        <f t="shared" si="7"/>
        <v>Н</v>
      </c>
      <c r="AH12" s="4" t="str">
        <f t="shared" si="8"/>
        <v>Н</v>
      </c>
      <c r="AI12" s="4" t="str">
        <f t="shared" si="9"/>
        <v>Н</v>
      </c>
      <c r="AJ12" s="4" t="str">
        <f t="shared" si="10"/>
        <v>Н</v>
      </c>
      <c r="AK12" s="4" t="str">
        <f t="shared" si="11"/>
        <v>Н</v>
      </c>
      <c r="AL12" s="4" t="str">
        <f t="shared" si="12"/>
        <v>Н</v>
      </c>
      <c r="AM12" s="6" t="str">
        <f t="shared" si="13"/>
        <v>Низкий</v>
      </c>
      <c r="AN12" s="3"/>
      <c r="AO12" s="7">
        <f t="shared" si="14"/>
        <v>0</v>
      </c>
      <c r="AP12" s="7">
        <f t="shared" si="15"/>
        <v>0</v>
      </c>
      <c r="AQ12" s="7">
        <f t="shared" si="16"/>
        <v>1</v>
      </c>
      <c r="AR12" s="3"/>
      <c r="AS12" s="4" t="str">
        <f t="shared" si="17"/>
        <v>Н</v>
      </c>
      <c r="AT12" s="4" t="str">
        <f t="shared" si="18"/>
        <v>Н</v>
      </c>
      <c r="AU12" s="4" t="str">
        <f t="shared" si="19"/>
        <v>Н</v>
      </c>
      <c r="AV12" s="4" t="str">
        <f t="shared" si="20"/>
        <v>Н</v>
      </c>
      <c r="AW12" s="4" t="str">
        <f t="shared" si="21"/>
        <v>Н</v>
      </c>
      <c r="AX12" s="4" t="str">
        <f t="shared" si="22"/>
        <v>Н</v>
      </c>
      <c r="AY12" s="4" t="str">
        <f t="shared" si="23"/>
        <v>Н</v>
      </c>
      <c r="AZ12" s="6" t="str">
        <f t="shared" si="24"/>
        <v>Низкий</v>
      </c>
      <c r="BA12" s="3"/>
      <c r="BB12" s="7">
        <f t="shared" si="25"/>
        <v>0</v>
      </c>
      <c r="BC12" s="7">
        <f t="shared" si="26"/>
        <v>1</v>
      </c>
      <c r="BD12" s="7">
        <f t="shared" si="27"/>
        <v>0</v>
      </c>
      <c r="BE12" s="3"/>
      <c r="BF12" s="4" t="str">
        <f t="shared" si="28"/>
        <v>Д</v>
      </c>
      <c r="BG12" s="4" t="str">
        <f t="shared" si="29"/>
        <v>Д</v>
      </c>
      <c r="BH12" s="4" t="str">
        <f t="shared" si="30"/>
        <v>Д</v>
      </c>
      <c r="BI12" s="4" t="str">
        <f t="shared" si="31"/>
        <v>Д</v>
      </c>
      <c r="BJ12" s="4" t="str">
        <f t="shared" si="32"/>
        <v>Д</v>
      </c>
      <c r="BK12" s="4" t="str">
        <f t="shared" si="33"/>
        <v>Д</v>
      </c>
      <c r="BL12" s="4" t="str">
        <f t="shared" si="34"/>
        <v>Д</v>
      </c>
      <c r="BM12" s="6" t="str">
        <f t="shared" si="35"/>
        <v>Достаточный</v>
      </c>
      <c r="BN12" s="3"/>
    </row>
    <row r="13" spans="1:66" ht="15.5" x14ac:dyDescent="0.35">
      <c r="A13" s="4">
        <f>'Художественно эстетическое '!A13</f>
        <v>7</v>
      </c>
      <c r="B13" s="19">
        <v>137</v>
      </c>
      <c r="C13" s="19" t="s">
        <v>52</v>
      </c>
      <c r="D13" s="19" t="s">
        <v>51</v>
      </c>
      <c r="E13" s="19" t="s">
        <v>50</v>
      </c>
      <c r="F13" s="19" t="s">
        <v>52</v>
      </c>
      <c r="G13" s="19" t="s">
        <v>51</v>
      </c>
      <c r="H13" s="19" t="s">
        <v>50</v>
      </c>
      <c r="I13" s="19" t="s">
        <v>52</v>
      </c>
      <c r="J13" s="19" t="s">
        <v>51</v>
      </c>
      <c r="K13" s="19" t="s">
        <v>50</v>
      </c>
      <c r="L13" s="19" t="s">
        <v>52</v>
      </c>
      <c r="M13" s="19" t="s">
        <v>51</v>
      </c>
      <c r="N13" s="19" t="s">
        <v>50</v>
      </c>
      <c r="O13" s="19" t="s">
        <v>52</v>
      </c>
      <c r="P13" s="19" t="s">
        <v>51</v>
      </c>
      <c r="Q13" s="19" t="s">
        <v>50</v>
      </c>
      <c r="R13" s="19" t="s">
        <v>52</v>
      </c>
      <c r="S13" s="19" t="s">
        <v>51</v>
      </c>
      <c r="T13" s="19" t="s">
        <v>50</v>
      </c>
      <c r="U13" s="19" t="s">
        <v>52</v>
      </c>
      <c r="V13" s="19" t="s">
        <v>51</v>
      </c>
      <c r="W13" s="19" t="s">
        <v>50</v>
      </c>
      <c r="X13" s="31" t="str">
        <f t="shared" si="0"/>
        <v>Низкий</v>
      </c>
      <c r="Y13" s="31" t="str">
        <f t="shared" si="1"/>
        <v>Достаточный</v>
      </c>
      <c r="Z13" s="31" t="str">
        <f t="shared" si="2"/>
        <v>Оптимальный</v>
      </c>
      <c r="AA13" s="3"/>
      <c r="AB13" s="7">
        <f t="shared" si="3"/>
        <v>0</v>
      </c>
      <c r="AC13" s="7">
        <f t="shared" si="4"/>
        <v>0</v>
      </c>
      <c r="AD13" s="7">
        <f t="shared" si="5"/>
        <v>1</v>
      </c>
      <c r="AE13" s="3"/>
      <c r="AF13" s="4" t="str">
        <f t="shared" si="6"/>
        <v>Н</v>
      </c>
      <c r="AG13" s="4" t="str">
        <f t="shared" si="7"/>
        <v>Н</v>
      </c>
      <c r="AH13" s="4" t="str">
        <f t="shared" si="8"/>
        <v>Н</v>
      </c>
      <c r="AI13" s="4" t="str">
        <f t="shared" si="9"/>
        <v>Н</v>
      </c>
      <c r="AJ13" s="4" t="str">
        <f t="shared" si="10"/>
        <v>Н</v>
      </c>
      <c r="AK13" s="4" t="str">
        <f t="shared" si="11"/>
        <v>Н</v>
      </c>
      <c r="AL13" s="4" t="str">
        <f t="shared" si="12"/>
        <v>Н</v>
      </c>
      <c r="AM13" s="6" t="str">
        <f t="shared" si="13"/>
        <v>Низкий</v>
      </c>
      <c r="AN13" s="3"/>
      <c r="AO13" s="7">
        <f t="shared" si="14"/>
        <v>0</v>
      </c>
      <c r="AP13" s="7">
        <f t="shared" si="15"/>
        <v>1</v>
      </c>
      <c r="AQ13" s="7">
        <f t="shared" si="16"/>
        <v>0</v>
      </c>
      <c r="AR13" s="3"/>
      <c r="AS13" s="4" t="str">
        <f t="shared" si="17"/>
        <v>Д</v>
      </c>
      <c r="AT13" s="4" t="str">
        <f t="shared" si="18"/>
        <v>Д</v>
      </c>
      <c r="AU13" s="4" t="str">
        <f t="shared" si="19"/>
        <v>Д</v>
      </c>
      <c r="AV13" s="4" t="str">
        <f t="shared" si="20"/>
        <v>Д</v>
      </c>
      <c r="AW13" s="4" t="str">
        <f t="shared" si="21"/>
        <v>Д</v>
      </c>
      <c r="AX13" s="4" t="str">
        <f t="shared" si="22"/>
        <v>Д</v>
      </c>
      <c r="AY13" s="4" t="str">
        <f t="shared" si="23"/>
        <v>Д</v>
      </c>
      <c r="AZ13" s="6" t="str">
        <f t="shared" si="24"/>
        <v>Достаточный</v>
      </c>
      <c r="BA13" s="3"/>
      <c r="BB13" s="7">
        <f t="shared" si="25"/>
        <v>1</v>
      </c>
      <c r="BC13" s="7">
        <f t="shared" si="26"/>
        <v>0</v>
      </c>
      <c r="BD13" s="7">
        <f t="shared" si="27"/>
        <v>0</v>
      </c>
      <c r="BE13" s="3"/>
      <c r="BF13" s="4" t="str">
        <f t="shared" si="28"/>
        <v>О</v>
      </c>
      <c r="BG13" s="4" t="str">
        <f t="shared" si="29"/>
        <v>О</v>
      </c>
      <c r="BH13" s="4" t="str">
        <f t="shared" si="30"/>
        <v>О</v>
      </c>
      <c r="BI13" s="4" t="str">
        <f t="shared" si="31"/>
        <v>О</v>
      </c>
      <c r="BJ13" s="4" t="str">
        <f t="shared" si="32"/>
        <v>О</v>
      </c>
      <c r="BK13" s="4" t="str">
        <f t="shared" si="33"/>
        <v>О</v>
      </c>
      <c r="BL13" s="4" t="str">
        <f t="shared" si="34"/>
        <v>О</v>
      </c>
      <c r="BM13" s="6" t="str">
        <f t="shared" si="35"/>
        <v>Оптимальный</v>
      </c>
      <c r="BN13" s="3"/>
    </row>
    <row r="14" spans="1:66" ht="18.5" customHeight="1" x14ac:dyDescent="0.35">
      <c r="A14" s="4">
        <f>'Художественно эстетическое '!A14</f>
        <v>8</v>
      </c>
      <c r="B14" s="19">
        <v>138</v>
      </c>
      <c r="C14" s="19" t="s">
        <v>51</v>
      </c>
      <c r="D14" s="19" t="s">
        <v>51</v>
      </c>
      <c r="E14" s="19" t="s">
        <v>50</v>
      </c>
      <c r="F14" s="19" t="s">
        <v>51</v>
      </c>
      <c r="G14" s="19" t="s">
        <v>51</v>
      </c>
      <c r="H14" s="19" t="s">
        <v>50</v>
      </c>
      <c r="I14" s="19" t="s">
        <v>51</v>
      </c>
      <c r="J14" s="19" t="s">
        <v>51</v>
      </c>
      <c r="K14" s="19" t="s">
        <v>50</v>
      </c>
      <c r="L14" s="19" t="s">
        <v>51</v>
      </c>
      <c r="M14" s="19" t="s">
        <v>51</v>
      </c>
      <c r="N14" s="19" t="s">
        <v>50</v>
      </c>
      <c r="O14" s="19" t="s">
        <v>52</v>
      </c>
      <c r="P14" s="19" t="s">
        <v>51</v>
      </c>
      <c r="Q14" s="19" t="s">
        <v>50</v>
      </c>
      <c r="R14" s="19" t="s">
        <v>52</v>
      </c>
      <c r="S14" s="19" t="s">
        <v>51</v>
      </c>
      <c r="T14" s="19" t="s">
        <v>50</v>
      </c>
      <c r="U14" s="19" t="s">
        <v>51</v>
      </c>
      <c r="V14" s="19" t="s">
        <v>51</v>
      </c>
      <c r="W14" s="19" t="s">
        <v>50</v>
      </c>
      <c r="X14" s="31" t="str">
        <f t="shared" si="0"/>
        <v>Достаточный</v>
      </c>
      <c r="Y14" s="31" t="str">
        <f t="shared" si="1"/>
        <v>Достаточный</v>
      </c>
      <c r="Z14" s="31" t="str">
        <f t="shared" si="2"/>
        <v>Оптимальный</v>
      </c>
      <c r="AA14" s="3"/>
      <c r="AB14" s="7">
        <f t="shared" si="3"/>
        <v>0</v>
      </c>
      <c r="AC14" s="7">
        <f t="shared" si="4"/>
        <v>0.7142857142857143</v>
      </c>
      <c r="AD14" s="7">
        <f t="shared" si="5"/>
        <v>0.2857142857142857</v>
      </c>
      <c r="AE14" s="3"/>
      <c r="AF14" s="4" t="str">
        <f t="shared" si="6"/>
        <v>Д</v>
      </c>
      <c r="AG14" s="4" t="str">
        <f t="shared" si="7"/>
        <v>Д</v>
      </c>
      <c r="AH14" s="4" t="str">
        <f t="shared" si="8"/>
        <v>Д</v>
      </c>
      <c r="AI14" s="4" t="str">
        <f t="shared" si="9"/>
        <v>Д</v>
      </c>
      <c r="AJ14" s="4" t="str">
        <f t="shared" si="10"/>
        <v>Н</v>
      </c>
      <c r="AK14" s="4" t="str">
        <f t="shared" si="11"/>
        <v>Н</v>
      </c>
      <c r="AL14" s="4" t="str">
        <f t="shared" si="12"/>
        <v>Д</v>
      </c>
      <c r="AM14" s="6" t="str">
        <f t="shared" si="13"/>
        <v>Достаточный</v>
      </c>
      <c r="AN14" s="3"/>
      <c r="AO14" s="7">
        <f t="shared" si="14"/>
        <v>0</v>
      </c>
      <c r="AP14" s="7">
        <f t="shared" si="15"/>
        <v>1</v>
      </c>
      <c r="AQ14" s="7">
        <f t="shared" si="16"/>
        <v>0</v>
      </c>
      <c r="AR14" s="3"/>
      <c r="AS14" s="4" t="str">
        <f t="shared" si="17"/>
        <v>Д</v>
      </c>
      <c r="AT14" s="4" t="str">
        <f t="shared" si="18"/>
        <v>Д</v>
      </c>
      <c r="AU14" s="4" t="str">
        <f t="shared" si="19"/>
        <v>Д</v>
      </c>
      <c r="AV14" s="4" t="str">
        <f t="shared" si="20"/>
        <v>Д</v>
      </c>
      <c r="AW14" s="4" t="str">
        <f t="shared" si="21"/>
        <v>Д</v>
      </c>
      <c r="AX14" s="4" t="str">
        <f t="shared" si="22"/>
        <v>Д</v>
      </c>
      <c r="AY14" s="4" t="str">
        <f t="shared" si="23"/>
        <v>Д</v>
      </c>
      <c r="AZ14" s="6" t="str">
        <f t="shared" si="24"/>
        <v>Достаточный</v>
      </c>
      <c r="BA14" s="3"/>
      <c r="BB14" s="7">
        <f t="shared" si="25"/>
        <v>1</v>
      </c>
      <c r="BC14" s="7">
        <f t="shared" si="26"/>
        <v>0</v>
      </c>
      <c r="BD14" s="7">
        <f t="shared" si="27"/>
        <v>0</v>
      </c>
      <c r="BE14" s="3"/>
      <c r="BF14" s="4" t="str">
        <f t="shared" si="28"/>
        <v>О</v>
      </c>
      <c r="BG14" s="4" t="str">
        <f t="shared" si="29"/>
        <v>О</v>
      </c>
      <c r="BH14" s="4" t="str">
        <f t="shared" si="30"/>
        <v>О</v>
      </c>
      <c r="BI14" s="4" t="str">
        <f t="shared" si="31"/>
        <v>О</v>
      </c>
      <c r="BJ14" s="4" t="str">
        <f t="shared" si="32"/>
        <v>О</v>
      </c>
      <c r="BK14" s="4" t="str">
        <f t="shared" si="33"/>
        <v>О</v>
      </c>
      <c r="BL14" s="4" t="str">
        <f t="shared" si="34"/>
        <v>О</v>
      </c>
      <c r="BM14" s="6" t="str">
        <f t="shared" si="35"/>
        <v>Оптимальный</v>
      </c>
      <c r="BN14" s="3"/>
    </row>
    <row r="15" spans="1:66" ht="16" customHeight="1" x14ac:dyDescent="0.35">
      <c r="A15" s="4">
        <f>'Художественно эстетическое '!A15</f>
        <v>9</v>
      </c>
      <c r="B15" s="19">
        <v>139</v>
      </c>
      <c r="C15" s="19" t="s">
        <v>51</v>
      </c>
      <c r="D15" s="19" t="s">
        <v>51</v>
      </c>
      <c r="E15" s="19" t="s">
        <v>50</v>
      </c>
      <c r="F15" s="19" t="s">
        <v>51</v>
      </c>
      <c r="G15" s="19" t="s">
        <v>51</v>
      </c>
      <c r="H15" s="19" t="s">
        <v>50</v>
      </c>
      <c r="I15" s="19" t="s">
        <v>52</v>
      </c>
      <c r="J15" s="19" t="s">
        <v>51</v>
      </c>
      <c r="K15" s="19" t="s">
        <v>50</v>
      </c>
      <c r="L15" s="19" t="s">
        <v>51</v>
      </c>
      <c r="M15" s="19" t="s">
        <v>51</v>
      </c>
      <c r="N15" s="19" t="s">
        <v>50</v>
      </c>
      <c r="O15" s="19" t="s">
        <v>51</v>
      </c>
      <c r="P15" s="19" t="s">
        <v>51</v>
      </c>
      <c r="Q15" s="19" t="s">
        <v>50</v>
      </c>
      <c r="R15" s="19" t="s">
        <v>51</v>
      </c>
      <c r="S15" s="19" t="s">
        <v>51</v>
      </c>
      <c r="T15" s="19" t="s">
        <v>50</v>
      </c>
      <c r="U15" s="19" t="s">
        <v>52</v>
      </c>
      <c r="V15" s="19" t="s">
        <v>51</v>
      </c>
      <c r="W15" s="19" t="s">
        <v>50</v>
      </c>
      <c r="X15" s="31" t="str">
        <f t="shared" si="0"/>
        <v>Достаточный</v>
      </c>
      <c r="Y15" s="31" t="str">
        <f t="shared" si="1"/>
        <v>Достаточный</v>
      </c>
      <c r="Z15" s="31" t="str">
        <f t="shared" si="2"/>
        <v>Оптимальный</v>
      </c>
      <c r="AA15" s="3"/>
      <c r="AB15" s="7">
        <f t="shared" si="3"/>
        <v>0</v>
      </c>
      <c r="AC15" s="7">
        <f t="shared" si="4"/>
        <v>0.7142857142857143</v>
      </c>
      <c r="AD15" s="7">
        <f t="shared" si="5"/>
        <v>0.2857142857142857</v>
      </c>
      <c r="AE15" s="3"/>
      <c r="AF15" s="4" t="str">
        <f t="shared" si="6"/>
        <v>Д</v>
      </c>
      <c r="AG15" s="4" t="str">
        <f t="shared" si="7"/>
        <v>Д</v>
      </c>
      <c r="AH15" s="4" t="str">
        <f t="shared" si="8"/>
        <v>Н</v>
      </c>
      <c r="AI15" s="4" t="str">
        <f t="shared" si="9"/>
        <v>Д</v>
      </c>
      <c r="AJ15" s="4" t="str">
        <f t="shared" si="10"/>
        <v>Д</v>
      </c>
      <c r="AK15" s="4" t="str">
        <f t="shared" si="11"/>
        <v>Д</v>
      </c>
      <c r="AL15" s="4" t="str">
        <f t="shared" si="12"/>
        <v>Н</v>
      </c>
      <c r="AM15" s="6" t="str">
        <f t="shared" si="13"/>
        <v>Достаточный</v>
      </c>
      <c r="AN15" s="3"/>
      <c r="AO15" s="7">
        <f t="shared" si="14"/>
        <v>0</v>
      </c>
      <c r="AP15" s="7">
        <f t="shared" si="15"/>
        <v>1</v>
      </c>
      <c r="AQ15" s="7">
        <f t="shared" si="16"/>
        <v>0</v>
      </c>
      <c r="AR15" s="3"/>
      <c r="AS15" s="4" t="str">
        <f t="shared" si="17"/>
        <v>Д</v>
      </c>
      <c r="AT15" s="4" t="str">
        <f t="shared" si="18"/>
        <v>Д</v>
      </c>
      <c r="AU15" s="4" t="str">
        <f t="shared" si="19"/>
        <v>Д</v>
      </c>
      <c r="AV15" s="4" t="str">
        <f t="shared" si="20"/>
        <v>Д</v>
      </c>
      <c r="AW15" s="4" t="str">
        <f t="shared" si="21"/>
        <v>Д</v>
      </c>
      <c r="AX15" s="4" t="str">
        <f t="shared" si="22"/>
        <v>Д</v>
      </c>
      <c r="AY15" s="4" t="str">
        <f t="shared" si="23"/>
        <v>Д</v>
      </c>
      <c r="AZ15" s="6" t="str">
        <f t="shared" si="24"/>
        <v>Достаточный</v>
      </c>
      <c r="BA15" s="3"/>
      <c r="BB15" s="7">
        <f t="shared" si="25"/>
        <v>1</v>
      </c>
      <c r="BC15" s="7">
        <f t="shared" si="26"/>
        <v>0</v>
      </c>
      <c r="BD15" s="7">
        <f t="shared" si="27"/>
        <v>0</v>
      </c>
      <c r="BE15" s="3"/>
      <c r="BF15" s="4" t="str">
        <f t="shared" si="28"/>
        <v>О</v>
      </c>
      <c r="BG15" s="4" t="str">
        <f t="shared" si="29"/>
        <v>О</v>
      </c>
      <c r="BH15" s="4" t="str">
        <f t="shared" si="30"/>
        <v>О</v>
      </c>
      <c r="BI15" s="4" t="str">
        <f t="shared" si="31"/>
        <v>О</v>
      </c>
      <c r="BJ15" s="4" t="str">
        <f t="shared" si="32"/>
        <v>О</v>
      </c>
      <c r="BK15" s="4" t="str">
        <f t="shared" si="33"/>
        <v>О</v>
      </c>
      <c r="BL15" s="4" t="str">
        <f t="shared" si="34"/>
        <v>О</v>
      </c>
      <c r="BM15" s="6" t="str">
        <f t="shared" si="35"/>
        <v>Оптимальный</v>
      </c>
      <c r="BN15" s="3"/>
    </row>
    <row r="16" spans="1:66" ht="17.5" customHeight="1" x14ac:dyDescent="0.35">
      <c r="A16" s="4">
        <f>'Художественно эстетическое '!A16</f>
        <v>10</v>
      </c>
      <c r="B16" s="19">
        <v>1310</v>
      </c>
      <c r="C16" s="19" t="s">
        <v>51</v>
      </c>
      <c r="D16" s="19" t="s">
        <v>51</v>
      </c>
      <c r="E16" s="19" t="s">
        <v>50</v>
      </c>
      <c r="F16" s="19" t="s">
        <v>51</v>
      </c>
      <c r="G16" s="19" t="s">
        <v>51</v>
      </c>
      <c r="H16" s="19" t="s">
        <v>50</v>
      </c>
      <c r="I16" s="19" t="s">
        <v>52</v>
      </c>
      <c r="J16" s="19" t="s">
        <v>51</v>
      </c>
      <c r="K16" s="19" t="s">
        <v>50</v>
      </c>
      <c r="L16" s="19" t="s">
        <v>51</v>
      </c>
      <c r="M16" s="19" t="s">
        <v>51</v>
      </c>
      <c r="N16" s="19" t="s">
        <v>51</v>
      </c>
      <c r="O16" s="19" t="s">
        <v>51</v>
      </c>
      <c r="P16" s="19" t="s">
        <v>51</v>
      </c>
      <c r="Q16" s="19" t="s">
        <v>51</v>
      </c>
      <c r="R16" s="19" t="s">
        <v>51</v>
      </c>
      <c r="S16" s="19" t="s">
        <v>51</v>
      </c>
      <c r="T16" s="19" t="s">
        <v>50</v>
      </c>
      <c r="U16" s="19" t="s">
        <v>51</v>
      </c>
      <c r="V16" s="19" t="s">
        <v>51</v>
      </c>
      <c r="W16" s="19" t="s">
        <v>50</v>
      </c>
      <c r="X16" s="31" t="str">
        <f t="shared" si="0"/>
        <v>Достаточный</v>
      </c>
      <c r="Y16" s="31" t="str">
        <f t="shared" si="1"/>
        <v>Достаточный</v>
      </c>
      <c r="Z16" s="31" t="str">
        <f t="shared" si="2"/>
        <v>Оптимальный</v>
      </c>
      <c r="AA16" s="3"/>
      <c r="AB16" s="7">
        <f t="shared" si="3"/>
        <v>0</v>
      </c>
      <c r="AC16" s="7">
        <f t="shared" si="4"/>
        <v>0.8571428571428571</v>
      </c>
      <c r="AD16" s="7">
        <f t="shared" si="5"/>
        <v>0.14285714285714285</v>
      </c>
      <c r="AE16" s="3"/>
      <c r="AF16" s="4" t="str">
        <f t="shared" si="6"/>
        <v>Д</v>
      </c>
      <c r="AG16" s="4" t="str">
        <f t="shared" si="7"/>
        <v>Д</v>
      </c>
      <c r="AH16" s="4" t="str">
        <f t="shared" si="8"/>
        <v>Н</v>
      </c>
      <c r="AI16" s="4" t="str">
        <f t="shared" si="9"/>
        <v>Д</v>
      </c>
      <c r="AJ16" s="4" t="str">
        <f t="shared" si="10"/>
        <v>Д</v>
      </c>
      <c r="AK16" s="4" t="str">
        <f t="shared" si="11"/>
        <v>Д</v>
      </c>
      <c r="AL16" s="4" t="str">
        <f t="shared" si="12"/>
        <v>Д</v>
      </c>
      <c r="AM16" s="6" t="str">
        <f t="shared" si="13"/>
        <v>Достаточный</v>
      </c>
      <c r="AN16" s="3"/>
      <c r="AO16" s="7">
        <f t="shared" si="14"/>
        <v>0</v>
      </c>
      <c r="AP16" s="7">
        <f t="shared" si="15"/>
        <v>1</v>
      </c>
      <c r="AQ16" s="7">
        <f t="shared" si="16"/>
        <v>0</v>
      </c>
      <c r="AR16" s="3"/>
      <c r="AS16" s="4" t="str">
        <f t="shared" si="17"/>
        <v>Д</v>
      </c>
      <c r="AT16" s="4" t="str">
        <f t="shared" si="18"/>
        <v>Д</v>
      </c>
      <c r="AU16" s="4" t="str">
        <f t="shared" si="19"/>
        <v>Д</v>
      </c>
      <c r="AV16" s="4" t="str">
        <f t="shared" si="20"/>
        <v>Д</v>
      </c>
      <c r="AW16" s="4" t="str">
        <f t="shared" si="21"/>
        <v>Д</v>
      </c>
      <c r="AX16" s="4" t="str">
        <f t="shared" si="22"/>
        <v>Д</v>
      </c>
      <c r="AY16" s="4" t="str">
        <f t="shared" si="23"/>
        <v>Д</v>
      </c>
      <c r="AZ16" s="6" t="str">
        <f t="shared" si="24"/>
        <v>Достаточный</v>
      </c>
      <c r="BA16" s="3"/>
      <c r="BB16" s="7">
        <f t="shared" si="25"/>
        <v>0.7142857142857143</v>
      </c>
      <c r="BC16" s="7">
        <f t="shared" si="26"/>
        <v>0.2857142857142857</v>
      </c>
      <c r="BD16" s="7">
        <f t="shared" si="27"/>
        <v>0</v>
      </c>
      <c r="BE16" s="3"/>
      <c r="BF16" s="4" t="str">
        <f t="shared" si="28"/>
        <v>О</v>
      </c>
      <c r="BG16" s="4" t="str">
        <f t="shared" si="29"/>
        <v>О</v>
      </c>
      <c r="BH16" s="4" t="str">
        <f t="shared" si="30"/>
        <v>О</v>
      </c>
      <c r="BI16" s="4" t="str">
        <f t="shared" si="31"/>
        <v>Д</v>
      </c>
      <c r="BJ16" s="4" t="str">
        <f t="shared" si="32"/>
        <v>Д</v>
      </c>
      <c r="BK16" s="4" t="str">
        <f t="shared" si="33"/>
        <v>О</v>
      </c>
      <c r="BL16" s="4" t="str">
        <f t="shared" si="34"/>
        <v>О</v>
      </c>
      <c r="BM16" s="6" t="str">
        <f t="shared" si="35"/>
        <v>Оптимальный</v>
      </c>
      <c r="BN16" s="3"/>
    </row>
    <row r="17" spans="1:66" ht="15.5" x14ac:dyDescent="0.35">
      <c r="A17" s="4">
        <f>'Художественно эстетическое '!A17</f>
        <v>11</v>
      </c>
      <c r="B17" s="19">
        <v>1311</v>
      </c>
      <c r="C17" s="19" t="s">
        <v>52</v>
      </c>
      <c r="D17" s="19" t="s">
        <v>51</v>
      </c>
      <c r="E17" s="19" t="s">
        <v>50</v>
      </c>
      <c r="F17" s="19" t="s">
        <v>52</v>
      </c>
      <c r="G17" s="19" t="s">
        <v>51</v>
      </c>
      <c r="H17" s="19" t="s">
        <v>50</v>
      </c>
      <c r="I17" s="19" t="s">
        <v>52</v>
      </c>
      <c r="J17" s="19" t="s">
        <v>51</v>
      </c>
      <c r="K17" s="19" t="s">
        <v>51</v>
      </c>
      <c r="L17" s="19" t="s">
        <v>52</v>
      </c>
      <c r="M17" s="19" t="s">
        <v>51</v>
      </c>
      <c r="N17" s="19" t="s">
        <v>51</v>
      </c>
      <c r="O17" s="19" t="s">
        <v>52</v>
      </c>
      <c r="P17" s="19" t="s">
        <v>51</v>
      </c>
      <c r="Q17" s="19" t="s">
        <v>51</v>
      </c>
      <c r="R17" s="19" t="s">
        <v>52</v>
      </c>
      <c r="S17" s="19" t="s">
        <v>51</v>
      </c>
      <c r="T17" s="19" t="s">
        <v>50</v>
      </c>
      <c r="U17" s="19" t="s">
        <v>52</v>
      </c>
      <c r="V17" s="19" t="s">
        <v>51</v>
      </c>
      <c r="W17" s="19" t="s">
        <v>50</v>
      </c>
      <c r="X17" s="31" t="str">
        <f t="shared" si="0"/>
        <v>Низкий</v>
      </c>
      <c r="Y17" s="31" t="str">
        <f t="shared" si="1"/>
        <v>Достаточный</v>
      </c>
      <c r="Z17" s="31" t="str">
        <f t="shared" si="2"/>
        <v>Оптимальный</v>
      </c>
      <c r="AA17" s="3"/>
      <c r="AB17" s="7">
        <f t="shared" si="3"/>
        <v>0</v>
      </c>
      <c r="AC17" s="7">
        <f t="shared" si="4"/>
        <v>0</v>
      </c>
      <c r="AD17" s="7">
        <f t="shared" si="5"/>
        <v>1</v>
      </c>
      <c r="AE17" s="3"/>
      <c r="AF17" s="4" t="str">
        <f t="shared" si="6"/>
        <v>Н</v>
      </c>
      <c r="AG17" s="4" t="str">
        <f t="shared" si="7"/>
        <v>Н</v>
      </c>
      <c r="AH17" s="4" t="str">
        <f t="shared" si="8"/>
        <v>Н</v>
      </c>
      <c r="AI17" s="4" t="str">
        <f t="shared" si="9"/>
        <v>Н</v>
      </c>
      <c r="AJ17" s="4" t="str">
        <f t="shared" si="10"/>
        <v>Н</v>
      </c>
      <c r="AK17" s="4" t="str">
        <f t="shared" si="11"/>
        <v>Н</v>
      </c>
      <c r="AL17" s="4" t="str">
        <f t="shared" si="12"/>
        <v>Н</v>
      </c>
      <c r="AM17" s="6" t="str">
        <f t="shared" si="13"/>
        <v>Низкий</v>
      </c>
      <c r="AN17" s="3"/>
      <c r="AO17" s="7">
        <f t="shared" si="14"/>
        <v>0</v>
      </c>
      <c r="AP17" s="7">
        <f t="shared" si="15"/>
        <v>1</v>
      </c>
      <c r="AQ17" s="7">
        <f t="shared" si="16"/>
        <v>0</v>
      </c>
      <c r="AR17" s="3"/>
      <c r="AS17" s="4" t="str">
        <f t="shared" si="17"/>
        <v>Д</v>
      </c>
      <c r="AT17" s="4" t="str">
        <f t="shared" si="18"/>
        <v>Д</v>
      </c>
      <c r="AU17" s="4" t="str">
        <f t="shared" si="19"/>
        <v>Д</v>
      </c>
      <c r="AV17" s="4" t="str">
        <f t="shared" si="20"/>
        <v>Д</v>
      </c>
      <c r="AW17" s="4" t="str">
        <f t="shared" si="21"/>
        <v>Д</v>
      </c>
      <c r="AX17" s="4" t="str">
        <f t="shared" si="22"/>
        <v>Д</v>
      </c>
      <c r="AY17" s="4" t="str">
        <f t="shared" si="23"/>
        <v>Д</v>
      </c>
      <c r="AZ17" s="6" t="str">
        <f t="shared" si="24"/>
        <v>Достаточный</v>
      </c>
      <c r="BA17" s="3"/>
      <c r="BB17" s="7">
        <f t="shared" si="25"/>
        <v>0.5714285714285714</v>
      </c>
      <c r="BC17" s="7">
        <f t="shared" si="26"/>
        <v>0.42857142857142855</v>
      </c>
      <c r="BD17" s="7">
        <f t="shared" si="27"/>
        <v>0</v>
      </c>
      <c r="BE17" s="3"/>
      <c r="BF17" s="4" t="str">
        <f t="shared" si="28"/>
        <v>О</v>
      </c>
      <c r="BG17" s="4" t="str">
        <f t="shared" si="29"/>
        <v>О</v>
      </c>
      <c r="BH17" s="4" t="str">
        <f t="shared" si="30"/>
        <v>Д</v>
      </c>
      <c r="BI17" s="4" t="str">
        <f t="shared" si="31"/>
        <v>Д</v>
      </c>
      <c r="BJ17" s="4" t="str">
        <f t="shared" si="32"/>
        <v>Д</v>
      </c>
      <c r="BK17" s="4" t="str">
        <f t="shared" si="33"/>
        <v>О</v>
      </c>
      <c r="BL17" s="4" t="str">
        <f t="shared" si="34"/>
        <v>О</v>
      </c>
      <c r="BM17" s="6" t="str">
        <f t="shared" si="35"/>
        <v>Оптимальный</v>
      </c>
      <c r="BN17" s="3"/>
    </row>
    <row r="18" spans="1:66" ht="15" customHeight="1" x14ac:dyDescent="0.35">
      <c r="A18" s="4">
        <f>'Художественно эстетическое '!A18</f>
        <v>12</v>
      </c>
      <c r="B18" s="19">
        <v>1312</v>
      </c>
      <c r="C18" s="19" t="s">
        <v>51</v>
      </c>
      <c r="D18" s="19" t="s">
        <v>51</v>
      </c>
      <c r="E18" s="19" t="s">
        <v>50</v>
      </c>
      <c r="F18" s="19" t="s">
        <v>52</v>
      </c>
      <c r="G18" s="19" t="s">
        <v>51</v>
      </c>
      <c r="H18" s="19" t="s">
        <v>50</v>
      </c>
      <c r="I18" s="19" t="s">
        <v>52</v>
      </c>
      <c r="J18" s="19" t="s">
        <v>51</v>
      </c>
      <c r="K18" s="19" t="s">
        <v>50</v>
      </c>
      <c r="L18" s="19" t="s">
        <v>52</v>
      </c>
      <c r="M18" s="19" t="s">
        <v>51</v>
      </c>
      <c r="N18" s="19" t="s">
        <v>50</v>
      </c>
      <c r="O18" s="19" t="s">
        <v>52</v>
      </c>
      <c r="P18" s="19" t="s">
        <v>51</v>
      </c>
      <c r="Q18" s="19" t="s">
        <v>50</v>
      </c>
      <c r="R18" s="19" t="s">
        <v>52</v>
      </c>
      <c r="S18" s="19" t="s">
        <v>51</v>
      </c>
      <c r="T18" s="19" t="s">
        <v>51</v>
      </c>
      <c r="U18" s="19" t="s">
        <v>52</v>
      </c>
      <c r="V18" s="19" t="s">
        <v>51</v>
      </c>
      <c r="W18" s="19" t="s">
        <v>51</v>
      </c>
      <c r="X18" s="31" t="str">
        <f t="shared" si="0"/>
        <v>Низкий</v>
      </c>
      <c r="Y18" s="31" t="str">
        <f t="shared" si="1"/>
        <v>Достаточный</v>
      </c>
      <c r="Z18" s="31" t="str">
        <f t="shared" si="2"/>
        <v>Оптимальный</v>
      </c>
      <c r="AA18" s="3"/>
      <c r="AB18" s="7">
        <f t="shared" si="3"/>
        <v>0</v>
      </c>
      <c r="AC18" s="7">
        <f t="shared" si="4"/>
        <v>0.14285714285714285</v>
      </c>
      <c r="AD18" s="7">
        <f t="shared" si="5"/>
        <v>0.8571428571428571</v>
      </c>
      <c r="AE18" s="3"/>
      <c r="AF18" s="4" t="str">
        <f t="shared" si="6"/>
        <v>Д</v>
      </c>
      <c r="AG18" s="4" t="str">
        <f t="shared" si="7"/>
        <v>Н</v>
      </c>
      <c r="AH18" s="4" t="str">
        <f t="shared" si="8"/>
        <v>Н</v>
      </c>
      <c r="AI18" s="4" t="str">
        <f t="shared" si="9"/>
        <v>Н</v>
      </c>
      <c r="AJ18" s="4" t="str">
        <f t="shared" si="10"/>
        <v>Н</v>
      </c>
      <c r="AK18" s="4" t="str">
        <f t="shared" si="11"/>
        <v>Н</v>
      </c>
      <c r="AL18" s="4" t="str">
        <f t="shared" si="12"/>
        <v>Н</v>
      </c>
      <c r="AM18" s="6" t="str">
        <f t="shared" si="13"/>
        <v>Низкий</v>
      </c>
      <c r="AN18" s="3"/>
      <c r="AO18" s="7">
        <f t="shared" si="14"/>
        <v>0</v>
      </c>
      <c r="AP18" s="7">
        <f t="shared" si="15"/>
        <v>1</v>
      </c>
      <c r="AQ18" s="7">
        <f t="shared" si="16"/>
        <v>0</v>
      </c>
      <c r="AR18" s="3"/>
      <c r="AS18" s="4" t="str">
        <f t="shared" si="17"/>
        <v>Д</v>
      </c>
      <c r="AT18" s="4" t="str">
        <f t="shared" si="18"/>
        <v>Д</v>
      </c>
      <c r="AU18" s="4" t="str">
        <f t="shared" si="19"/>
        <v>Д</v>
      </c>
      <c r="AV18" s="4" t="str">
        <f t="shared" si="20"/>
        <v>Д</v>
      </c>
      <c r="AW18" s="4" t="str">
        <f t="shared" si="21"/>
        <v>Д</v>
      </c>
      <c r="AX18" s="4" t="str">
        <f t="shared" si="22"/>
        <v>Д</v>
      </c>
      <c r="AY18" s="4" t="str">
        <f t="shared" si="23"/>
        <v>Д</v>
      </c>
      <c r="AZ18" s="6" t="str">
        <f t="shared" si="24"/>
        <v>Достаточный</v>
      </c>
      <c r="BA18" s="3"/>
      <c r="BB18" s="7">
        <f t="shared" si="25"/>
        <v>0.7142857142857143</v>
      </c>
      <c r="BC18" s="7">
        <f t="shared" si="26"/>
        <v>0.2857142857142857</v>
      </c>
      <c r="BD18" s="7">
        <f t="shared" si="27"/>
        <v>0</v>
      </c>
      <c r="BE18" s="3"/>
      <c r="BF18" s="4" t="str">
        <f t="shared" si="28"/>
        <v>О</v>
      </c>
      <c r="BG18" s="4" t="str">
        <f t="shared" si="29"/>
        <v>О</v>
      </c>
      <c r="BH18" s="4" t="str">
        <f t="shared" si="30"/>
        <v>О</v>
      </c>
      <c r="BI18" s="4" t="str">
        <f t="shared" si="31"/>
        <v>О</v>
      </c>
      <c r="BJ18" s="4" t="str">
        <f t="shared" si="32"/>
        <v>О</v>
      </c>
      <c r="BK18" s="4" t="str">
        <f t="shared" si="33"/>
        <v>Д</v>
      </c>
      <c r="BL18" s="4" t="str">
        <f t="shared" si="34"/>
        <v>Д</v>
      </c>
      <c r="BM18" s="6" t="str">
        <f t="shared" si="35"/>
        <v>Оптимальный</v>
      </c>
      <c r="BN18" s="3"/>
    </row>
    <row r="19" spans="1:66" ht="15.5" x14ac:dyDescent="0.35">
      <c r="A19" s="4">
        <f>'Художественно эстетическое '!A19</f>
        <v>13</v>
      </c>
      <c r="B19" s="19">
        <v>1313</v>
      </c>
      <c r="C19" s="19" t="s">
        <v>52</v>
      </c>
      <c r="D19" s="19" t="s">
        <v>52</v>
      </c>
      <c r="E19" s="19" t="s">
        <v>51</v>
      </c>
      <c r="F19" s="19" t="s">
        <v>52</v>
      </c>
      <c r="G19" s="19" t="s">
        <v>52</v>
      </c>
      <c r="H19" s="19" t="s">
        <v>51</v>
      </c>
      <c r="I19" s="19" t="s">
        <v>52</v>
      </c>
      <c r="J19" s="19" t="s">
        <v>52</v>
      </c>
      <c r="K19" s="19" t="s">
        <v>51</v>
      </c>
      <c r="L19" s="19" t="s">
        <v>52</v>
      </c>
      <c r="M19" s="19" t="s">
        <v>52</v>
      </c>
      <c r="N19" s="19" t="s">
        <v>51</v>
      </c>
      <c r="O19" s="19" t="s">
        <v>52</v>
      </c>
      <c r="P19" s="19" t="s">
        <v>52</v>
      </c>
      <c r="Q19" s="19" t="s">
        <v>51</v>
      </c>
      <c r="R19" s="19" t="s">
        <v>52</v>
      </c>
      <c r="S19" s="19" t="s">
        <v>52</v>
      </c>
      <c r="T19" s="19" t="s">
        <v>51</v>
      </c>
      <c r="U19" s="19" t="s">
        <v>52</v>
      </c>
      <c r="V19" s="19" t="s">
        <v>52</v>
      </c>
      <c r="W19" s="19" t="s">
        <v>51</v>
      </c>
      <c r="X19" s="31" t="str">
        <f t="shared" si="0"/>
        <v>Низкий</v>
      </c>
      <c r="Y19" s="31" t="str">
        <f t="shared" si="1"/>
        <v>Низкий</v>
      </c>
      <c r="Z19" s="31" t="str">
        <f t="shared" si="2"/>
        <v>Достаточный</v>
      </c>
      <c r="AA19" s="3"/>
      <c r="AB19" s="7">
        <f t="shared" si="3"/>
        <v>0</v>
      </c>
      <c r="AC19" s="7">
        <f t="shared" si="4"/>
        <v>0</v>
      </c>
      <c r="AD19" s="7">
        <f t="shared" si="5"/>
        <v>1</v>
      </c>
      <c r="AE19" s="3"/>
      <c r="AF19" s="4" t="str">
        <f t="shared" si="6"/>
        <v>Н</v>
      </c>
      <c r="AG19" s="4" t="str">
        <f t="shared" si="7"/>
        <v>Н</v>
      </c>
      <c r="AH19" s="4" t="str">
        <f t="shared" si="8"/>
        <v>Н</v>
      </c>
      <c r="AI19" s="4" t="str">
        <f t="shared" si="9"/>
        <v>Н</v>
      </c>
      <c r="AJ19" s="4" t="str">
        <f t="shared" si="10"/>
        <v>Н</v>
      </c>
      <c r="AK19" s="4" t="str">
        <f t="shared" si="11"/>
        <v>Н</v>
      </c>
      <c r="AL19" s="4" t="str">
        <f t="shared" si="12"/>
        <v>Н</v>
      </c>
      <c r="AM19" s="6" t="str">
        <f t="shared" si="13"/>
        <v>Низкий</v>
      </c>
      <c r="AN19" s="3"/>
      <c r="AO19" s="7">
        <f t="shared" si="14"/>
        <v>0</v>
      </c>
      <c r="AP19" s="7">
        <f t="shared" si="15"/>
        <v>0</v>
      </c>
      <c r="AQ19" s="7">
        <f t="shared" si="16"/>
        <v>1</v>
      </c>
      <c r="AR19" s="3"/>
      <c r="AS19" s="4" t="str">
        <f t="shared" si="17"/>
        <v>Н</v>
      </c>
      <c r="AT19" s="4" t="str">
        <f t="shared" si="18"/>
        <v>Н</v>
      </c>
      <c r="AU19" s="4" t="str">
        <f t="shared" si="19"/>
        <v>Н</v>
      </c>
      <c r="AV19" s="4" t="str">
        <f t="shared" si="20"/>
        <v>Н</v>
      </c>
      <c r="AW19" s="4" t="str">
        <f t="shared" si="21"/>
        <v>Н</v>
      </c>
      <c r="AX19" s="4" t="str">
        <f t="shared" si="22"/>
        <v>Н</v>
      </c>
      <c r="AY19" s="4" t="str">
        <f t="shared" si="23"/>
        <v>Н</v>
      </c>
      <c r="AZ19" s="6" t="str">
        <f t="shared" si="24"/>
        <v>Низкий</v>
      </c>
      <c r="BA19" s="3"/>
      <c r="BB19" s="7">
        <f t="shared" si="25"/>
        <v>0</v>
      </c>
      <c r="BC19" s="7">
        <f t="shared" si="26"/>
        <v>1</v>
      </c>
      <c r="BD19" s="7">
        <f t="shared" si="27"/>
        <v>0</v>
      </c>
      <c r="BE19" s="3"/>
      <c r="BF19" s="4" t="str">
        <f t="shared" si="28"/>
        <v>Д</v>
      </c>
      <c r="BG19" s="4" t="str">
        <f t="shared" si="29"/>
        <v>Д</v>
      </c>
      <c r="BH19" s="4" t="str">
        <f t="shared" si="30"/>
        <v>Д</v>
      </c>
      <c r="BI19" s="4" t="str">
        <f t="shared" si="31"/>
        <v>Д</v>
      </c>
      <c r="BJ19" s="4" t="str">
        <f t="shared" si="32"/>
        <v>Д</v>
      </c>
      <c r="BK19" s="4" t="str">
        <f t="shared" si="33"/>
        <v>Д</v>
      </c>
      <c r="BL19" s="4" t="str">
        <f t="shared" si="34"/>
        <v>Д</v>
      </c>
      <c r="BM19" s="6" t="str">
        <f t="shared" si="35"/>
        <v>Достаточный</v>
      </c>
      <c r="BN19" s="3"/>
    </row>
    <row r="20" spans="1:66" ht="15.5" x14ac:dyDescent="0.35">
      <c r="A20" s="4">
        <f>'Художественно эстетическое '!A20</f>
        <v>14</v>
      </c>
      <c r="B20" s="19">
        <v>1314</v>
      </c>
      <c r="C20" s="19" t="s">
        <v>52</v>
      </c>
      <c r="D20" s="19" t="s">
        <v>52</v>
      </c>
      <c r="E20" s="19" t="s">
        <v>51</v>
      </c>
      <c r="F20" s="19" t="s">
        <v>52</v>
      </c>
      <c r="G20" s="19" t="s">
        <v>52</v>
      </c>
      <c r="H20" s="19" t="s">
        <v>51</v>
      </c>
      <c r="I20" s="19" t="s">
        <v>52</v>
      </c>
      <c r="J20" s="19" t="s">
        <v>52</v>
      </c>
      <c r="K20" s="19" t="s">
        <v>51</v>
      </c>
      <c r="L20" s="19" t="s">
        <v>52</v>
      </c>
      <c r="M20" s="19" t="s">
        <v>52</v>
      </c>
      <c r="N20" s="19" t="s">
        <v>51</v>
      </c>
      <c r="O20" s="19" t="s">
        <v>52</v>
      </c>
      <c r="P20" s="19" t="s">
        <v>52</v>
      </c>
      <c r="Q20" s="19" t="s">
        <v>51</v>
      </c>
      <c r="R20" s="19" t="s">
        <v>52</v>
      </c>
      <c r="S20" s="19" t="s">
        <v>52</v>
      </c>
      <c r="T20" s="19" t="s">
        <v>51</v>
      </c>
      <c r="U20" s="19" t="s">
        <v>52</v>
      </c>
      <c r="V20" s="19" t="s">
        <v>52</v>
      </c>
      <c r="W20" s="19" t="s">
        <v>51</v>
      </c>
      <c r="X20" s="31" t="str">
        <f t="shared" si="0"/>
        <v>Низкий</v>
      </c>
      <c r="Y20" s="31" t="str">
        <f t="shared" si="1"/>
        <v>Низкий</v>
      </c>
      <c r="Z20" s="31" t="str">
        <f t="shared" si="2"/>
        <v>Достаточный</v>
      </c>
      <c r="AA20" s="3"/>
      <c r="AB20" s="7">
        <f t="shared" si="3"/>
        <v>0</v>
      </c>
      <c r="AC20" s="7">
        <f t="shared" si="4"/>
        <v>0</v>
      </c>
      <c r="AD20" s="7">
        <f t="shared" si="5"/>
        <v>1</v>
      </c>
      <c r="AE20" s="3"/>
      <c r="AF20" s="4" t="str">
        <f t="shared" si="6"/>
        <v>Н</v>
      </c>
      <c r="AG20" s="4" t="str">
        <f t="shared" si="7"/>
        <v>Н</v>
      </c>
      <c r="AH20" s="4" t="str">
        <f t="shared" si="8"/>
        <v>Н</v>
      </c>
      <c r="AI20" s="4" t="str">
        <f t="shared" si="9"/>
        <v>Н</v>
      </c>
      <c r="AJ20" s="4" t="str">
        <f t="shared" si="10"/>
        <v>Н</v>
      </c>
      <c r="AK20" s="4" t="str">
        <f t="shared" si="11"/>
        <v>Н</v>
      </c>
      <c r="AL20" s="4" t="str">
        <f t="shared" si="12"/>
        <v>Н</v>
      </c>
      <c r="AM20" s="6" t="str">
        <f t="shared" si="13"/>
        <v>Низкий</v>
      </c>
      <c r="AN20" s="3"/>
      <c r="AO20" s="7">
        <f t="shared" si="14"/>
        <v>0</v>
      </c>
      <c r="AP20" s="7">
        <f t="shared" si="15"/>
        <v>0</v>
      </c>
      <c r="AQ20" s="7">
        <f t="shared" si="16"/>
        <v>1</v>
      </c>
      <c r="AR20" s="3"/>
      <c r="AS20" s="4" t="str">
        <f t="shared" si="17"/>
        <v>Н</v>
      </c>
      <c r="AT20" s="4" t="str">
        <f t="shared" si="18"/>
        <v>Н</v>
      </c>
      <c r="AU20" s="4" t="str">
        <f t="shared" si="19"/>
        <v>Н</v>
      </c>
      <c r="AV20" s="4" t="str">
        <f t="shared" si="20"/>
        <v>Н</v>
      </c>
      <c r="AW20" s="4" t="str">
        <f t="shared" si="21"/>
        <v>Н</v>
      </c>
      <c r="AX20" s="4" t="str">
        <f t="shared" si="22"/>
        <v>Н</v>
      </c>
      <c r="AY20" s="4" t="str">
        <f t="shared" si="23"/>
        <v>Н</v>
      </c>
      <c r="AZ20" s="6" t="str">
        <f t="shared" si="24"/>
        <v>Низкий</v>
      </c>
      <c r="BA20" s="3"/>
      <c r="BB20" s="7">
        <f t="shared" si="25"/>
        <v>0</v>
      </c>
      <c r="BC20" s="7">
        <f t="shared" si="26"/>
        <v>1</v>
      </c>
      <c r="BD20" s="7">
        <f t="shared" si="27"/>
        <v>0</v>
      </c>
      <c r="BE20" s="3"/>
      <c r="BF20" s="4" t="str">
        <f t="shared" si="28"/>
        <v>Д</v>
      </c>
      <c r="BG20" s="4" t="str">
        <f t="shared" si="29"/>
        <v>Д</v>
      </c>
      <c r="BH20" s="4" t="str">
        <f t="shared" si="30"/>
        <v>Д</v>
      </c>
      <c r="BI20" s="4" t="str">
        <f t="shared" si="31"/>
        <v>Д</v>
      </c>
      <c r="BJ20" s="4" t="str">
        <f t="shared" si="32"/>
        <v>Д</v>
      </c>
      <c r="BK20" s="4" t="str">
        <f t="shared" si="33"/>
        <v>Д</v>
      </c>
      <c r="BL20" s="4" t="str">
        <f t="shared" si="34"/>
        <v>Д</v>
      </c>
      <c r="BM20" s="6" t="str">
        <f t="shared" si="35"/>
        <v>Достаточный</v>
      </c>
      <c r="BN20" s="3"/>
    </row>
    <row r="21" spans="1:66" ht="15.5" x14ac:dyDescent="0.35">
      <c r="A21" s="4">
        <f>'Художественно эстетическое '!A21</f>
        <v>15</v>
      </c>
      <c r="B21" s="19">
        <v>1315</v>
      </c>
      <c r="C21" s="19" t="s">
        <v>52</v>
      </c>
      <c r="D21" s="19" t="s">
        <v>51</v>
      </c>
      <c r="E21" s="19" t="s">
        <v>51</v>
      </c>
      <c r="F21" s="19" t="s">
        <v>52</v>
      </c>
      <c r="G21" s="19" t="s">
        <v>51</v>
      </c>
      <c r="H21" s="19" t="s">
        <v>50</v>
      </c>
      <c r="I21" s="19" t="s">
        <v>52</v>
      </c>
      <c r="J21" s="19" t="s">
        <v>51</v>
      </c>
      <c r="K21" s="19" t="s">
        <v>51</v>
      </c>
      <c r="L21" s="19" t="s">
        <v>52</v>
      </c>
      <c r="M21" s="19" t="s">
        <v>51</v>
      </c>
      <c r="N21" s="19" t="s">
        <v>51</v>
      </c>
      <c r="O21" s="19" t="s">
        <v>52</v>
      </c>
      <c r="P21" s="19" t="s">
        <v>51</v>
      </c>
      <c r="Q21" s="19" t="s">
        <v>50</v>
      </c>
      <c r="R21" s="19" t="s">
        <v>52</v>
      </c>
      <c r="S21" s="19" t="s">
        <v>51</v>
      </c>
      <c r="T21" s="19" t="s">
        <v>51</v>
      </c>
      <c r="U21" s="19" t="s">
        <v>52</v>
      </c>
      <c r="V21" s="19" t="s">
        <v>51</v>
      </c>
      <c r="W21" s="19" t="s">
        <v>51</v>
      </c>
      <c r="X21" s="31" t="str">
        <f t="shared" si="0"/>
        <v>Низкий</v>
      </c>
      <c r="Y21" s="31" t="str">
        <f t="shared" si="1"/>
        <v>Достаточный</v>
      </c>
      <c r="Z21" s="31" t="str">
        <f t="shared" si="2"/>
        <v>Достаточный</v>
      </c>
      <c r="AA21" s="3"/>
      <c r="AB21" s="7">
        <f t="shared" si="3"/>
        <v>0</v>
      </c>
      <c r="AC21" s="7">
        <f t="shared" si="4"/>
        <v>0</v>
      </c>
      <c r="AD21" s="7">
        <f t="shared" si="5"/>
        <v>1</v>
      </c>
      <c r="AE21" s="3"/>
      <c r="AF21" s="4" t="str">
        <f t="shared" si="6"/>
        <v>Н</v>
      </c>
      <c r="AG21" s="4" t="str">
        <f t="shared" si="7"/>
        <v>Н</v>
      </c>
      <c r="AH21" s="4" t="str">
        <f t="shared" si="8"/>
        <v>Н</v>
      </c>
      <c r="AI21" s="4" t="str">
        <f t="shared" si="9"/>
        <v>Н</v>
      </c>
      <c r="AJ21" s="4" t="str">
        <f t="shared" si="10"/>
        <v>Н</v>
      </c>
      <c r="AK21" s="4" t="str">
        <f t="shared" si="11"/>
        <v>Н</v>
      </c>
      <c r="AL21" s="4" t="str">
        <f t="shared" si="12"/>
        <v>Н</v>
      </c>
      <c r="AM21" s="6" t="str">
        <f t="shared" si="13"/>
        <v>Низкий</v>
      </c>
      <c r="AN21" s="3"/>
      <c r="AO21" s="7">
        <f t="shared" si="14"/>
        <v>0</v>
      </c>
      <c r="AP21" s="7">
        <f t="shared" si="15"/>
        <v>1</v>
      </c>
      <c r="AQ21" s="7">
        <f t="shared" si="16"/>
        <v>0</v>
      </c>
      <c r="AR21" s="3"/>
      <c r="AS21" s="4" t="str">
        <f t="shared" si="17"/>
        <v>Д</v>
      </c>
      <c r="AT21" s="4" t="str">
        <f t="shared" si="18"/>
        <v>Д</v>
      </c>
      <c r="AU21" s="4" t="str">
        <f t="shared" si="19"/>
        <v>Д</v>
      </c>
      <c r="AV21" s="4" t="str">
        <f t="shared" si="20"/>
        <v>Д</v>
      </c>
      <c r="AW21" s="4" t="str">
        <f t="shared" si="21"/>
        <v>Д</v>
      </c>
      <c r="AX21" s="4" t="str">
        <f t="shared" si="22"/>
        <v>Д</v>
      </c>
      <c r="AY21" s="4" t="str">
        <f t="shared" si="23"/>
        <v>Д</v>
      </c>
      <c r="AZ21" s="6" t="str">
        <f t="shared" si="24"/>
        <v>Достаточный</v>
      </c>
      <c r="BA21" s="3"/>
      <c r="BB21" s="7">
        <f t="shared" si="25"/>
        <v>0.2857142857142857</v>
      </c>
      <c r="BC21" s="7">
        <f t="shared" si="26"/>
        <v>0.7142857142857143</v>
      </c>
      <c r="BD21" s="7">
        <f t="shared" si="27"/>
        <v>0</v>
      </c>
      <c r="BE21" s="3"/>
      <c r="BF21" s="4" t="str">
        <f t="shared" si="28"/>
        <v>Д</v>
      </c>
      <c r="BG21" s="4" t="str">
        <f t="shared" si="29"/>
        <v>О</v>
      </c>
      <c r="BH21" s="4" t="str">
        <f t="shared" si="30"/>
        <v>Д</v>
      </c>
      <c r="BI21" s="4" t="str">
        <f t="shared" si="31"/>
        <v>Д</v>
      </c>
      <c r="BJ21" s="4" t="str">
        <f t="shared" si="32"/>
        <v>О</v>
      </c>
      <c r="BK21" s="4" t="str">
        <f t="shared" si="33"/>
        <v>Д</v>
      </c>
      <c r="BL21" s="4" t="str">
        <f t="shared" si="34"/>
        <v>Д</v>
      </c>
      <c r="BM21" s="6" t="str">
        <f t="shared" si="35"/>
        <v>Достаточный</v>
      </c>
      <c r="BN21" s="3"/>
    </row>
    <row r="22" spans="1:66" ht="15.5" customHeight="1" x14ac:dyDescent="0.35">
      <c r="A22" s="4">
        <f>'Художественно эстетическое '!A22</f>
        <v>16</v>
      </c>
      <c r="B22" s="19">
        <v>1316</v>
      </c>
      <c r="C22" s="19" t="s">
        <v>51</v>
      </c>
      <c r="D22" s="19" t="s">
        <v>51</v>
      </c>
      <c r="E22" s="19" t="s">
        <v>50</v>
      </c>
      <c r="F22" s="19" t="s">
        <v>51</v>
      </c>
      <c r="G22" s="19" t="s">
        <v>51</v>
      </c>
      <c r="H22" s="19" t="s">
        <v>50</v>
      </c>
      <c r="I22" s="19" t="s">
        <v>51</v>
      </c>
      <c r="J22" s="19" t="s">
        <v>51</v>
      </c>
      <c r="K22" s="19" t="s">
        <v>50</v>
      </c>
      <c r="L22" s="19" t="s">
        <v>52</v>
      </c>
      <c r="M22" s="19" t="s">
        <v>51</v>
      </c>
      <c r="N22" s="19" t="s">
        <v>51</v>
      </c>
      <c r="O22" s="19" t="s">
        <v>51</v>
      </c>
      <c r="P22" s="19" t="s">
        <v>51</v>
      </c>
      <c r="Q22" s="19" t="s">
        <v>51</v>
      </c>
      <c r="R22" s="19" t="s">
        <v>52</v>
      </c>
      <c r="S22" s="19" t="s">
        <v>51</v>
      </c>
      <c r="T22" s="19" t="s">
        <v>50</v>
      </c>
      <c r="U22" s="19" t="s">
        <v>51</v>
      </c>
      <c r="V22" s="19" t="s">
        <v>51</v>
      </c>
      <c r="W22" s="19" t="s">
        <v>50</v>
      </c>
      <c r="X22" s="31" t="str">
        <f t="shared" si="0"/>
        <v>Достаточный</v>
      </c>
      <c r="Y22" s="31" t="str">
        <f t="shared" si="1"/>
        <v>Достаточный</v>
      </c>
      <c r="Z22" s="31" t="str">
        <f t="shared" si="2"/>
        <v>Оптимальный</v>
      </c>
      <c r="AA22" s="3"/>
      <c r="AB22" s="7">
        <f t="shared" si="3"/>
        <v>0</v>
      </c>
      <c r="AC22" s="7">
        <f t="shared" si="4"/>
        <v>0.7142857142857143</v>
      </c>
      <c r="AD22" s="7">
        <f t="shared" si="5"/>
        <v>0.2857142857142857</v>
      </c>
      <c r="AE22" s="3"/>
      <c r="AF22" s="4" t="str">
        <f t="shared" si="6"/>
        <v>Д</v>
      </c>
      <c r="AG22" s="4" t="str">
        <f t="shared" si="7"/>
        <v>Д</v>
      </c>
      <c r="AH22" s="4" t="str">
        <f t="shared" si="8"/>
        <v>Д</v>
      </c>
      <c r="AI22" s="4" t="str">
        <f t="shared" si="9"/>
        <v>Н</v>
      </c>
      <c r="AJ22" s="4" t="str">
        <f t="shared" si="10"/>
        <v>Д</v>
      </c>
      <c r="AK22" s="4" t="str">
        <f t="shared" si="11"/>
        <v>Н</v>
      </c>
      <c r="AL22" s="4" t="str">
        <f t="shared" si="12"/>
        <v>Д</v>
      </c>
      <c r="AM22" s="6" t="str">
        <f t="shared" si="13"/>
        <v>Достаточный</v>
      </c>
      <c r="AN22" s="3"/>
      <c r="AO22" s="7">
        <f t="shared" si="14"/>
        <v>0</v>
      </c>
      <c r="AP22" s="7">
        <f t="shared" si="15"/>
        <v>1</v>
      </c>
      <c r="AQ22" s="7">
        <f t="shared" si="16"/>
        <v>0</v>
      </c>
      <c r="AR22" s="3"/>
      <c r="AS22" s="4" t="str">
        <f t="shared" si="17"/>
        <v>Д</v>
      </c>
      <c r="AT22" s="4" t="str">
        <f t="shared" si="18"/>
        <v>Д</v>
      </c>
      <c r="AU22" s="4" t="str">
        <f t="shared" si="19"/>
        <v>Д</v>
      </c>
      <c r="AV22" s="4" t="str">
        <f t="shared" si="20"/>
        <v>Д</v>
      </c>
      <c r="AW22" s="4" t="str">
        <f t="shared" si="21"/>
        <v>Д</v>
      </c>
      <c r="AX22" s="4" t="str">
        <f t="shared" si="22"/>
        <v>Д</v>
      </c>
      <c r="AY22" s="4" t="str">
        <f t="shared" si="23"/>
        <v>Д</v>
      </c>
      <c r="AZ22" s="6" t="str">
        <f t="shared" si="24"/>
        <v>Достаточный</v>
      </c>
      <c r="BA22" s="3"/>
      <c r="BB22" s="7">
        <f t="shared" si="25"/>
        <v>0.7142857142857143</v>
      </c>
      <c r="BC22" s="7">
        <f t="shared" si="26"/>
        <v>0.2857142857142857</v>
      </c>
      <c r="BD22" s="7">
        <f t="shared" si="27"/>
        <v>0</v>
      </c>
      <c r="BE22" s="3"/>
      <c r="BF22" s="4" t="str">
        <f t="shared" si="28"/>
        <v>О</v>
      </c>
      <c r="BG22" s="4" t="str">
        <f t="shared" si="29"/>
        <v>О</v>
      </c>
      <c r="BH22" s="4" t="str">
        <f t="shared" si="30"/>
        <v>О</v>
      </c>
      <c r="BI22" s="4" t="str">
        <f t="shared" si="31"/>
        <v>Д</v>
      </c>
      <c r="BJ22" s="4" t="str">
        <f t="shared" si="32"/>
        <v>Д</v>
      </c>
      <c r="BK22" s="4" t="str">
        <f t="shared" si="33"/>
        <v>О</v>
      </c>
      <c r="BL22" s="4" t="str">
        <f t="shared" si="34"/>
        <v>О</v>
      </c>
      <c r="BM22" s="6" t="str">
        <f t="shared" si="35"/>
        <v>Оптимальный</v>
      </c>
      <c r="BN22" s="3"/>
    </row>
    <row r="23" spans="1:66" ht="15.5" x14ac:dyDescent="0.35">
      <c r="A23" s="4">
        <f>'Художественно эстетическое '!A23</f>
        <v>17</v>
      </c>
      <c r="B23" s="19">
        <v>1317</v>
      </c>
      <c r="C23" s="19" t="s">
        <v>52</v>
      </c>
      <c r="D23" s="19" t="s">
        <v>52</v>
      </c>
      <c r="E23" s="19" t="s">
        <v>51</v>
      </c>
      <c r="F23" s="19" t="s">
        <v>52</v>
      </c>
      <c r="G23" s="19" t="s">
        <v>52</v>
      </c>
      <c r="H23" s="19" t="s">
        <v>51</v>
      </c>
      <c r="I23" s="19" t="s">
        <v>52</v>
      </c>
      <c r="J23" s="19" t="s">
        <v>52</v>
      </c>
      <c r="K23" s="19" t="s">
        <v>51</v>
      </c>
      <c r="L23" s="19" t="s">
        <v>52</v>
      </c>
      <c r="M23" s="19" t="s">
        <v>52</v>
      </c>
      <c r="N23" s="19" t="s">
        <v>51</v>
      </c>
      <c r="O23" s="19" t="s">
        <v>52</v>
      </c>
      <c r="P23" s="19" t="s">
        <v>52</v>
      </c>
      <c r="Q23" s="19" t="s">
        <v>51</v>
      </c>
      <c r="R23" s="19" t="s">
        <v>52</v>
      </c>
      <c r="S23" s="19" t="s">
        <v>52</v>
      </c>
      <c r="T23" s="19" t="s">
        <v>51</v>
      </c>
      <c r="U23" s="19" t="s">
        <v>52</v>
      </c>
      <c r="V23" s="19" t="s">
        <v>52</v>
      </c>
      <c r="W23" s="19" t="s">
        <v>51</v>
      </c>
      <c r="X23" s="31" t="str">
        <f t="shared" si="0"/>
        <v>Низкий</v>
      </c>
      <c r="Y23" s="31" t="str">
        <f t="shared" si="1"/>
        <v>Низкий</v>
      </c>
      <c r="Z23" s="31" t="str">
        <f t="shared" si="2"/>
        <v>Достаточный</v>
      </c>
      <c r="AA23" s="3"/>
      <c r="AB23" s="7">
        <f t="shared" si="3"/>
        <v>0</v>
      </c>
      <c r="AC23" s="7">
        <f t="shared" si="4"/>
        <v>0</v>
      </c>
      <c r="AD23" s="7">
        <f t="shared" si="5"/>
        <v>1</v>
      </c>
      <c r="AE23" s="3"/>
      <c r="AF23" s="4" t="str">
        <f t="shared" si="6"/>
        <v>Н</v>
      </c>
      <c r="AG23" s="4" t="str">
        <f t="shared" si="7"/>
        <v>Н</v>
      </c>
      <c r="AH23" s="4" t="str">
        <f t="shared" si="8"/>
        <v>Н</v>
      </c>
      <c r="AI23" s="4" t="str">
        <f t="shared" si="9"/>
        <v>Н</v>
      </c>
      <c r="AJ23" s="4" t="str">
        <f t="shared" si="10"/>
        <v>Н</v>
      </c>
      <c r="AK23" s="4" t="str">
        <f t="shared" si="11"/>
        <v>Н</v>
      </c>
      <c r="AL23" s="4" t="str">
        <f t="shared" si="12"/>
        <v>Н</v>
      </c>
      <c r="AM23" s="6" t="str">
        <f t="shared" si="13"/>
        <v>Низкий</v>
      </c>
      <c r="AN23" s="3"/>
      <c r="AO23" s="7">
        <f t="shared" si="14"/>
        <v>0</v>
      </c>
      <c r="AP23" s="7">
        <f t="shared" si="15"/>
        <v>0</v>
      </c>
      <c r="AQ23" s="7">
        <f t="shared" si="16"/>
        <v>1</v>
      </c>
      <c r="AR23" s="3"/>
      <c r="AS23" s="4" t="str">
        <f t="shared" si="17"/>
        <v>Н</v>
      </c>
      <c r="AT23" s="4" t="str">
        <f t="shared" si="18"/>
        <v>Н</v>
      </c>
      <c r="AU23" s="4" t="str">
        <f t="shared" si="19"/>
        <v>Н</v>
      </c>
      <c r="AV23" s="4" t="str">
        <f t="shared" si="20"/>
        <v>Н</v>
      </c>
      <c r="AW23" s="4" t="str">
        <f t="shared" si="21"/>
        <v>Н</v>
      </c>
      <c r="AX23" s="4" t="str">
        <f t="shared" si="22"/>
        <v>Н</v>
      </c>
      <c r="AY23" s="4" t="str">
        <f t="shared" si="23"/>
        <v>Н</v>
      </c>
      <c r="AZ23" s="6" t="str">
        <f t="shared" si="24"/>
        <v>Низкий</v>
      </c>
      <c r="BA23" s="3"/>
      <c r="BB23" s="7">
        <f t="shared" si="25"/>
        <v>0</v>
      </c>
      <c r="BC23" s="7">
        <f t="shared" si="26"/>
        <v>1</v>
      </c>
      <c r="BD23" s="7">
        <f t="shared" si="27"/>
        <v>0</v>
      </c>
      <c r="BE23" s="3"/>
      <c r="BF23" s="4" t="str">
        <f t="shared" si="28"/>
        <v>Д</v>
      </c>
      <c r="BG23" s="4" t="str">
        <f t="shared" si="29"/>
        <v>Д</v>
      </c>
      <c r="BH23" s="4" t="str">
        <f t="shared" si="30"/>
        <v>Д</v>
      </c>
      <c r="BI23" s="4" t="str">
        <f t="shared" si="31"/>
        <v>Д</v>
      </c>
      <c r="BJ23" s="4" t="str">
        <f t="shared" si="32"/>
        <v>Д</v>
      </c>
      <c r="BK23" s="4" t="str">
        <f t="shared" si="33"/>
        <v>Д</v>
      </c>
      <c r="BL23" s="4" t="str">
        <f t="shared" si="34"/>
        <v>Д</v>
      </c>
      <c r="BM23" s="6" t="str">
        <f t="shared" si="35"/>
        <v>Достаточный</v>
      </c>
      <c r="BN23" s="3"/>
    </row>
    <row r="24" spans="1:66" ht="15.5" x14ac:dyDescent="0.35">
      <c r="A24" s="4">
        <f>'Художественно эстетическое '!A24</f>
        <v>18</v>
      </c>
      <c r="B24" s="19">
        <v>1318</v>
      </c>
      <c r="C24" s="19" t="s">
        <v>52</v>
      </c>
      <c r="D24" s="19" t="s">
        <v>51</v>
      </c>
      <c r="E24" s="19" t="s">
        <v>50</v>
      </c>
      <c r="F24" s="19" t="s">
        <v>52</v>
      </c>
      <c r="G24" s="19" t="s">
        <v>51</v>
      </c>
      <c r="H24" s="19" t="s">
        <v>50</v>
      </c>
      <c r="I24" s="19" t="s">
        <v>52</v>
      </c>
      <c r="J24" s="19" t="s">
        <v>51</v>
      </c>
      <c r="K24" s="19" t="s">
        <v>50</v>
      </c>
      <c r="L24" s="19" t="s">
        <v>52</v>
      </c>
      <c r="M24" s="19" t="s">
        <v>51</v>
      </c>
      <c r="N24" s="19" t="s">
        <v>50</v>
      </c>
      <c r="O24" s="19" t="s">
        <v>52</v>
      </c>
      <c r="P24" s="19" t="s">
        <v>51</v>
      </c>
      <c r="Q24" s="19" t="s">
        <v>50</v>
      </c>
      <c r="R24" s="19" t="s">
        <v>52</v>
      </c>
      <c r="S24" s="19" t="s">
        <v>51</v>
      </c>
      <c r="T24" s="19" t="s">
        <v>50</v>
      </c>
      <c r="U24" s="19" t="s">
        <v>52</v>
      </c>
      <c r="V24" s="19" t="s">
        <v>51</v>
      </c>
      <c r="W24" s="19" t="s">
        <v>50</v>
      </c>
      <c r="X24" s="31" t="str">
        <f t="shared" si="0"/>
        <v>Низкий</v>
      </c>
      <c r="Y24" s="31" t="str">
        <f t="shared" si="1"/>
        <v>Достаточный</v>
      </c>
      <c r="Z24" s="31" t="str">
        <f t="shared" si="2"/>
        <v>Оптимальный</v>
      </c>
      <c r="AA24" s="3"/>
      <c r="AB24" s="7">
        <f t="shared" si="3"/>
        <v>0</v>
      </c>
      <c r="AC24" s="7">
        <f t="shared" si="4"/>
        <v>0</v>
      </c>
      <c r="AD24" s="7">
        <f t="shared" si="5"/>
        <v>1</v>
      </c>
      <c r="AE24" s="3"/>
      <c r="AF24" s="4" t="str">
        <f t="shared" si="6"/>
        <v>Н</v>
      </c>
      <c r="AG24" s="4" t="str">
        <f t="shared" si="7"/>
        <v>Н</v>
      </c>
      <c r="AH24" s="4" t="str">
        <f t="shared" si="8"/>
        <v>Н</v>
      </c>
      <c r="AI24" s="4" t="str">
        <f t="shared" si="9"/>
        <v>Н</v>
      </c>
      <c r="AJ24" s="4" t="str">
        <f t="shared" si="10"/>
        <v>Н</v>
      </c>
      <c r="AK24" s="4" t="str">
        <f t="shared" si="11"/>
        <v>Н</v>
      </c>
      <c r="AL24" s="4" t="str">
        <f t="shared" si="12"/>
        <v>Н</v>
      </c>
      <c r="AM24" s="6" t="str">
        <f t="shared" si="13"/>
        <v>Низкий</v>
      </c>
      <c r="AN24" s="3"/>
      <c r="AO24" s="7">
        <f t="shared" si="14"/>
        <v>0</v>
      </c>
      <c r="AP24" s="7">
        <f t="shared" si="15"/>
        <v>1</v>
      </c>
      <c r="AQ24" s="7">
        <f t="shared" si="16"/>
        <v>0</v>
      </c>
      <c r="AR24" s="3"/>
      <c r="AS24" s="4" t="str">
        <f t="shared" si="17"/>
        <v>Д</v>
      </c>
      <c r="AT24" s="4" t="str">
        <f t="shared" si="18"/>
        <v>Д</v>
      </c>
      <c r="AU24" s="4" t="str">
        <f t="shared" si="19"/>
        <v>Д</v>
      </c>
      <c r="AV24" s="4" t="str">
        <f t="shared" si="20"/>
        <v>Д</v>
      </c>
      <c r="AW24" s="4" t="str">
        <f t="shared" si="21"/>
        <v>Д</v>
      </c>
      <c r="AX24" s="4" t="str">
        <f t="shared" si="22"/>
        <v>Д</v>
      </c>
      <c r="AY24" s="4" t="str">
        <f t="shared" si="23"/>
        <v>Д</v>
      </c>
      <c r="AZ24" s="6" t="str">
        <f t="shared" si="24"/>
        <v>Достаточный</v>
      </c>
      <c r="BA24" s="3"/>
      <c r="BB24" s="7">
        <f t="shared" si="25"/>
        <v>1</v>
      </c>
      <c r="BC24" s="7">
        <f t="shared" si="26"/>
        <v>0</v>
      </c>
      <c r="BD24" s="7">
        <f t="shared" si="27"/>
        <v>0</v>
      </c>
      <c r="BE24" s="3"/>
      <c r="BF24" s="4" t="str">
        <f t="shared" si="28"/>
        <v>О</v>
      </c>
      <c r="BG24" s="4" t="str">
        <f t="shared" si="29"/>
        <v>О</v>
      </c>
      <c r="BH24" s="4" t="str">
        <f t="shared" si="30"/>
        <v>О</v>
      </c>
      <c r="BI24" s="4" t="str">
        <f t="shared" si="31"/>
        <v>О</v>
      </c>
      <c r="BJ24" s="4" t="str">
        <f t="shared" si="32"/>
        <v>О</v>
      </c>
      <c r="BK24" s="4" t="str">
        <f t="shared" si="33"/>
        <v>О</v>
      </c>
      <c r="BL24" s="4" t="str">
        <f t="shared" si="34"/>
        <v>О</v>
      </c>
      <c r="BM24" s="6" t="str">
        <f t="shared" si="35"/>
        <v>Оптимальный</v>
      </c>
      <c r="BN24" s="3"/>
    </row>
    <row r="25" spans="1:66" ht="15.5" x14ac:dyDescent="0.35">
      <c r="A25" s="4">
        <f>'Художественно эстетическое '!A25</f>
        <v>19</v>
      </c>
      <c r="B25" s="19">
        <v>1319</v>
      </c>
      <c r="C25" s="19" t="s">
        <v>52</v>
      </c>
      <c r="D25" s="19" t="s">
        <v>51</v>
      </c>
      <c r="E25" s="19" t="s">
        <v>50</v>
      </c>
      <c r="F25" s="19" t="s">
        <v>52</v>
      </c>
      <c r="G25" s="19" t="s">
        <v>51</v>
      </c>
      <c r="H25" s="19" t="s">
        <v>50</v>
      </c>
      <c r="I25" s="19" t="s">
        <v>52</v>
      </c>
      <c r="J25" s="19" t="s">
        <v>51</v>
      </c>
      <c r="K25" s="19" t="s">
        <v>50</v>
      </c>
      <c r="L25" s="19" t="s">
        <v>52</v>
      </c>
      <c r="M25" s="19" t="s">
        <v>51</v>
      </c>
      <c r="N25" s="19" t="s">
        <v>50</v>
      </c>
      <c r="O25" s="19" t="s">
        <v>52</v>
      </c>
      <c r="P25" s="19" t="s">
        <v>51</v>
      </c>
      <c r="Q25" s="19" t="s">
        <v>50</v>
      </c>
      <c r="R25" s="19" t="s">
        <v>52</v>
      </c>
      <c r="S25" s="19" t="s">
        <v>51</v>
      </c>
      <c r="T25" s="19" t="s">
        <v>50</v>
      </c>
      <c r="U25" s="19" t="s">
        <v>52</v>
      </c>
      <c r="V25" s="19" t="s">
        <v>51</v>
      </c>
      <c r="W25" s="19" t="s">
        <v>50</v>
      </c>
      <c r="X25" s="31" t="str">
        <f t="shared" si="0"/>
        <v>Низкий</v>
      </c>
      <c r="Y25" s="31" t="str">
        <f t="shared" si="1"/>
        <v>Достаточный</v>
      </c>
      <c r="Z25" s="31" t="str">
        <f t="shared" si="2"/>
        <v>Оптимальный</v>
      </c>
      <c r="AA25" s="3"/>
      <c r="AB25" s="7">
        <f t="shared" si="3"/>
        <v>0</v>
      </c>
      <c r="AC25" s="7">
        <f t="shared" si="4"/>
        <v>0</v>
      </c>
      <c r="AD25" s="7">
        <f t="shared" si="5"/>
        <v>1</v>
      </c>
      <c r="AE25" s="3"/>
      <c r="AF25" s="4" t="str">
        <f t="shared" si="6"/>
        <v>Н</v>
      </c>
      <c r="AG25" s="4" t="str">
        <f t="shared" si="7"/>
        <v>Н</v>
      </c>
      <c r="AH25" s="4" t="str">
        <f t="shared" si="8"/>
        <v>Н</v>
      </c>
      <c r="AI25" s="4" t="str">
        <f t="shared" si="9"/>
        <v>Н</v>
      </c>
      <c r="AJ25" s="4" t="str">
        <f t="shared" si="10"/>
        <v>Н</v>
      </c>
      <c r="AK25" s="4" t="str">
        <f t="shared" si="11"/>
        <v>Н</v>
      </c>
      <c r="AL25" s="4" t="str">
        <f t="shared" si="12"/>
        <v>Н</v>
      </c>
      <c r="AM25" s="6" t="str">
        <f t="shared" si="13"/>
        <v>Низкий</v>
      </c>
      <c r="AN25" s="3"/>
      <c r="AO25" s="7">
        <f t="shared" si="14"/>
        <v>0</v>
      </c>
      <c r="AP25" s="7">
        <f t="shared" si="15"/>
        <v>1</v>
      </c>
      <c r="AQ25" s="7">
        <f t="shared" si="16"/>
        <v>0</v>
      </c>
      <c r="AR25" s="3"/>
      <c r="AS25" s="4" t="str">
        <f t="shared" si="17"/>
        <v>Д</v>
      </c>
      <c r="AT25" s="4" t="str">
        <f t="shared" si="18"/>
        <v>Д</v>
      </c>
      <c r="AU25" s="4" t="str">
        <f t="shared" si="19"/>
        <v>Д</v>
      </c>
      <c r="AV25" s="4" t="str">
        <f t="shared" si="20"/>
        <v>Д</v>
      </c>
      <c r="AW25" s="4" t="str">
        <f t="shared" si="21"/>
        <v>Д</v>
      </c>
      <c r="AX25" s="4" t="str">
        <f t="shared" si="22"/>
        <v>Д</v>
      </c>
      <c r="AY25" s="4" t="str">
        <f t="shared" si="23"/>
        <v>Д</v>
      </c>
      <c r="AZ25" s="6" t="str">
        <f t="shared" si="24"/>
        <v>Достаточный</v>
      </c>
      <c r="BA25" s="3"/>
      <c r="BB25" s="7">
        <f t="shared" si="25"/>
        <v>1</v>
      </c>
      <c r="BC25" s="7">
        <f t="shared" si="26"/>
        <v>0</v>
      </c>
      <c r="BD25" s="7">
        <f t="shared" si="27"/>
        <v>0</v>
      </c>
      <c r="BE25" s="3"/>
      <c r="BF25" s="4" t="str">
        <f t="shared" si="28"/>
        <v>О</v>
      </c>
      <c r="BG25" s="4" t="str">
        <f t="shared" si="29"/>
        <v>О</v>
      </c>
      <c r="BH25" s="4" t="str">
        <f t="shared" si="30"/>
        <v>О</v>
      </c>
      <c r="BI25" s="4" t="str">
        <f t="shared" si="31"/>
        <v>О</v>
      </c>
      <c r="BJ25" s="4" t="str">
        <f t="shared" si="32"/>
        <v>О</v>
      </c>
      <c r="BK25" s="4" t="str">
        <f t="shared" si="33"/>
        <v>О</v>
      </c>
      <c r="BL25" s="4" t="str">
        <f t="shared" si="34"/>
        <v>О</v>
      </c>
      <c r="BM25" s="6" t="str">
        <f t="shared" si="35"/>
        <v>Оптимальный</v>
      </c>
      <c r="BN25" s="3"/>
    </row>
    <row r="26" spans="1:66" ht="15.5" x14ac:dyDescent="0.35">
      <c r="A26" s="4">
        <f>'Художественно эстетическое '!A26</f>
        <v>20</v>
      </c>
      <c r="B26" s="19">
        <v>1320</v>
      </c>
      <c r="C26" s="19" t="s">
        <v>52</v>
      </c>
      <c r="D26" s="19" t="s">
        <v>51</v>
      </c>
      <c r="E26" s="19" t="s">
        <v>51</v>
      </c>
      <c r="F26" s="19" t="s">
        <v>52</v>
      </c>
      <c r="G26" s="19" t="s">
        <v>51</v>
      </c>
      <c r="H26" s="19" t="s">
        <v>51</v>
      </c>
      <c r="I26" s="19" t="s">
        <v>52</v>
      </c>
      <c r="J26" s="19" t="s">
        <v>51</v>
      </c>
      <c r="K26" s="19" t="s">
        <v>51</v>
      </c>
      <c r="L26" s="19" t="s">
        <v>51</v>
      </c>
      <c r="M26" s="19" t="s">
        <v>51</v>
      </c>
      <c r="N26" s="19" t="s">
        <v>50</v>
      </c>
      <c r="O26" s="19" t="s">
        <v>52</v>
      </c>
      <c r="P26" s="19" t="s">
        <v>51</v>
      </c>
      <c r="Q26" s="19" t="s">
        <v>51</v>
      </c>
      <c r="R26" s="19" t="s">
        <v>52</v>
      </c>
      <c r="S26" s="19" t="s">
        <v>51</v>
      </c>
      <c r="T26" s="19" t="s">
        <v>51</v>
      </c>
      <c r="U26" s="19" t="s">
        <v>52</v>
      </c>
      <c r="V26" s="19" t="s">
        <v>51</v>
      </c>
      <c r="W26" s="19" t="s">
        <v>51</v>
      </c>
      <c r="X26" s="31" t="str">
        <f t="shared" si="0"/>
        <v>Низкий</v>
      </c>
      <c r="Y26" s="31" t="str">
        <f t="shared" si="1"/>
        <v>Достаточный</v>
      </c>
      <c r="Z26" s="31" t="str">
        <f t="shared" si="2"/>
        <v>Достаточный</v>
      </c>
      <c r="AA26" s="3"/>
      <c r="AB26" s="7">
        <f t="shared" si="3"/>
        <v>0</v>
      </c>
      <c r="AC26" s="7">
        <f t="shared" si="4"/>
        <v>0.14285714285714285</v>
      </c>
      <c r="AD26" s="7">
        <f t="shared" si="5"/>
        <v>0.8571428571428571</v>
      </c>
      <c r="AE26" s="3"/>
      <c r="AF26" s="4" t="str">
        <f t="shared" si="6"/>
        <v>Н</v>
      </c>
      <c r="AG26" s="4" t="str">
        <f t="shared" si="7"/>
        <v>Н</v>
      </c>
      <c r="AH26" s="4" t="str">
        <f t="shared" si="8"/>
        <v>Н</v>
      </c>
      <c r="AI26" s="4" t="str">
        <f t="shared" si="9"/>
        <v>Д</v>
      </c>
      <c r="AJ26" s="4" t="str">
        <f t="shared" si="10"/>
        <v>Н</v>
      </c>
      <c r="AK26" s="4" t="str">
        <f t="shared" si="11"/>
        <v>Н</v>
      </c>
      <c r="AL26" s="4" t="str">
        <f t="shared" si="12"/>
        <v>Н</v>
      </c>
      <c r="AM26" s="6" t="str">
        <f t="shared" si="13"/>
        <v>Низкий</v>
      </c>
      <c r="AN26" s="3"/>
      <c r="AO26" s="7">
        <f t="shared" si="14"/>
        <v>0</v>
      </c>
      <c r="AP26" s="7">
        <f t="shared" si="15"/>
        <v>1</v>
      </c>
      <c r="AQ26" s="7">
        <f t="shared" si="16"/>
        <v>0</v>
      </c>
      <c r="AR26" s="3"/>
      <c r="AS26" s="4" t="str">
        <f t="shared" si="17"/>
        <v>Д</v>
      </c>
      <c r="AT26" s="4" t="str">
        <f t="shared" si="18"/>
        <v>Д</v>
      </c>
      <c r="AU26" s="4" t="str">
        <f t="shared" si="19"/>
        <v>Д</v>
      </c>
      <c r="AV26" s="4" t="str">
        <f t="shared" si="20"/>
        <v>Д</v>
      </c>
      <c r="AW26" s="4" t="str">
        <f t="shared" si="21"/>
        <v>Д</v>
      </c>
      <c r="AX26" s="4" t="str">
        <f t="shared" si="22"/>
        <v>Д</v>
      </c>
      <c r="AY26" s="4" t="str">
        <f t="shared" si="23"/>
        <v>Д</v>
      </c>
      <c r="AZ26" s="6" t="str">
        <f t="shared" si="24"/>
        <v>Достаточный</v>
      </c>
      <c r="BA26" s="3"/>
      <c r="BB26" s="7">
        <f t="shared" si="25"/>
        <v>0.14285714285714285</v>
      </c>
      <c r="BC26" s="7">
        <f t="shared" si="26"/>
        <v>0.8571428571428571</v>
      </c>
      <c r="BD26" s="7">
        <f t="shared" si="27"/>
        <v>0</v>
      </c>
      <c r="BE26" s="3"/>
      <c r="BF26" s="4" t="str">
        <f t="shared" si="28"/>
        <v>Д</v>
      </c>
      <c r="BG26" s="4" t="str">
        <f t="shared" si="29"/>
        <v>Д</v>
      </c>
      <c r="BH26" s="4" t="str">
        <f t="shared" si="30"/>
        <v>Д</v>
      </c>
      <c r="BI26" s="4" t="str">
        <f t="shared" si="31"/>
        <v>О</v>
      </c>
      <c r="BJ26" s="4" t="str">
        <f t="shared" si="32"/>
        <v>Д</v>
      </c>
      <c r="BK26" s="4" t="str">
        <f t="shared" si="33"/>
        <v>Д</v>
      </c>
      <c r="BL26" s="4" t="str">
        <f t="shared" si="34"/>
        <v>Д</v>
      </c>
      <c r="BM26" s="6" t="str">
        <f t="shared" si="35"/>
        <v>Достаточный</v>
      </c>
      <c r="BN26" s="3"/>
    </row>
    <row r="27" spans="1:66" ht="15.5" x14ac:dyDescent="0.35">
      <c r="A27" s="4">
        <f>'Художественно эстетическое '!A27</f>
        <v>21</v>
      </c>
      <c r="B27" s="19">
        <v>1321</v>
      </c>
      <c r="C27" s="19" t="s">
        <v>51</v>
      </c>
      <c r="D27" s="19" t="s">
        <v>51</v>
      </c>
      <c r="E27" s="19" t="s">
        <v>50</v>
      </c>
      <c r="F27" s="19" t="s">
        <v>51</v>
      </c>
      <c r="G27" s="19" t="s">
        <v>51</v>
      </c>
      <c r="H27" s="19" t="s">
        <v>50</v>
      </c>
      <c r="I27" s="19" t="s">
        <v>51</v>
      </c>
      <c r="J27" s="19" t="s">
        <v>51</v>
      </c>
      <c r="K27" s="19" t="s">
        <v>50</v>
      </c>
      <c r="L27" s="19" t="s">
        <v>51</v>
      </c>
      <c r="M27" s="19" t="s">
        <v>51</v>
      </c>
      <c r="N27" s="19" t="s">
        <v>50</v>
      </c>
      <c r="O27" s="19" t="s">
        <v>51</v>
      </c>
      <c r="P27" s="19" t="s">
        <v>51</v>
      </c>
      <c r="Q27" s="19" t="s">
        <v>50</v>
      </c>
      <c r="R27" s="19" t="s">
        <v>51</v>
      </c>
      <c r="S27" s="19" t="s">
        <v>51</v>
      </c>
      <c r="T27" s="19" t="s">
        <v>50</v>
      </c>
      <c r="U27" s="19" t="s">
        <v>51</v>
      </c>
      <c r="V27" s="19" t="s">
        <v>51</v>
      </c>
      <c r="W27" s="19" t="s">
        <v>50</v>
      </c>
      <c r="X27" s="31" t="str">
        <f t="shared" si="0"/>
        <v>Достаточный</v>
      </c>
      <c r="Y27" s="31" t="str">
        <f t="shared" si="1"/>
        <v>Достаточный</v>
      </c>
      <c r="Z27" s="31" t="str">
        <f t="shared" si="2"/>
        <v>Оптимальный</v>
      </c>
      <c r="AA27" s="3"/>
      <c r="AB27" s="7">
        <f t="shared" si="3"/>
        <v>0</v>
      </c>
      <c r="AC27" s="7">
        <f t="shared" si="4"/>
        <v>1</v>
      </c>
      <c r="AD27" s="7">
        <f t="shared" si="5"/>
        <v>0</v>
      </c>
      <c r="AE27" s="3"/>
      <c r="AF27" s="4" t="str">
        <f t="shared" si="6"/>
        <v>Д</v>
      </c>
      <c r="AG27" s="4" t="str">
        <f t="shared" si="7"/>
        <v>Д</v>
      </c>
      <c r="AH27" s="4" t="str">
        <f t="shared" si="8"/>
        <v>Д</v>
      </c>
      <c r="AI27" s="4" t="str">
        <f t="shared" si="9"/>
        <v>Д</v>
      </c>
      <c r="AJ27" s="4" t="str">
        <f t="shared" si="10"/>
        <v>Д</v>
      </c>
      <c r="AK27" s="4" t="str">
        <f t="shared" si="11"/>
        <v>Д</v>
      </c>
      <c r="AL27" s="4" t="str">
        <f t="shared" si="12"/>
        <v>Д</v>
      </c>
      <c r="AM27" s="6" t="str">
        <f t="shared" si="13"/>
        <v>Достаточный</v>
      </c>
      <c r="AN27" s="3"/>
      <c r="AO27" s="7">
        <f t="shared" si="14"/>
        <v>0</v>
      </c>
      <c r="AP27" s="7">
        <f t="shared" si="15"/>
        <v>1</v>
      </c>
      <c r="AQ27" s="7">
        <f t="shared" si="16"/>
        <v>0</v>
      </c>
      <c r="AR27" s="3"/>
      <c r="AS27" s="4" t="str">
        <f t="shared" si="17"/>
        <v>Д</v>
      </c>
      <c r="AT27" s="4" t="str">
        <f t="shared" si="18"/>
        <v>Д</v>
      </c>
      <c r="AU27" s="4" t="str">
        <f t="shared" si="19"/>
        <v>Д</v>
      </c>
      <c r="AV27" s="4" t="str">
        <f t="shared" si="20"/>
        <v>Д</v>
      </c>
      <c r="AW27" s="4" t="str">
        <f t="shared" si="21"/>
        <v>Д</v>
      </c>
      <c r="AX27" s="4" t="str">
        <f t="shared" si="22"/>
        <v>Д</v>
      </c>
      <c r="AY27" s="4" t="str">
        <f t="shared" si="23"/>
        <v>Д</v>
      </c>
      <c r="AZ27" s="6" t="str">
        <f t="shared" si="24"/>
        <v>Достаточный</v>
      </c>
      <c r="BA27" s="3"/>
      <c r="BB27" s="7">
        <f t="shared" si="25"/>
        <v>1</v>
      </c>
      <c r="BC27" s="7">
        <f t="shared" si="26"/>
        <v>0</v>
      </c>
      <c r="BD27" s="7">
        <f t="shared" si="27"/>
        <v>0</v>
      </c>
      <c r="BE27" s="3"/>
      <c r="BF27" s="4" t="str">
        <f t="shared" si="28"/>
        <v>О</v>
      </c>
      <c r="BG27" s="4" t="str">
        <f t="shared" si="29"/>
        <v>О</v>
      </c>
      <c r="BH27" s="4" t="str">
        <f t="shared" si="30"/>
        <v>О</v>
      </c>
      <c r="BI27" s="4" t="str">
        <f t="shared" si="31"/>
        <v>О</v>
      </c>
      <c r="BJ27" s="4" t="str">
        <f t="shared" si="32"/>
        <v>О</v>
      </c>
      <c r="BK27" s="4" t="str">
        <f t="shared" si="33"/>
        <v>О</v>
      </c>
      <c r="BL27" s="4" t="str">
        <f t="shared" si="34"/>
        <v>О</v>
      </c>
      <c r="BM27" s="6" t="str">
        <f t="shared" si="35"/>
        <v>Оптимальный</v>
      </c>
      <c r="BN27" s="3"/>
    </row>
    <row r="28" spans="1:66" ht="14" customHeight="1" x14ac:dyDescent="0.35">
      <c r="A28" s="4">
        <f>'Художественно эстетическое '!A28</f>
        <v>22</v>
      </c>
      <c r="B28" s="19">
        <v>1322</v>
      </c>
      <c r="C28" s="19" t="s">
        <v>52</v>
      </c>
      <c r="D28" s="19" t="s">
        <v>51</v>
      </c>
      <c r="E28" s="19" t="s">
        <v>50</v>
      </c>
      <c r="F28" s="19" t="s">
        <v>52</v>
      </c>
      <c r="G28" s="19" t="s">
        <v>51</v>
      </c>
      <c r="H28" s="19" t="s">
        <v>50</v>
      </c>
      <c r="I28" s="19" t="s">
        <v>52</v>
      </c>
      <c r="J28" s="19" t="s">
        <v>51</v>
      </c>
      <c r="K28" s="19" t="s">
        <v>50</v>
      </c>
      <c r="L28" s="19" t="s">
        <v>52</v>
      </c>
      <c r="M28" s="19" t="s">
        <v>51</v>
      </c>
      <c r="N28" s="19" t="s">
        <v>50</v>
      </c>
      <c r="O28" s="19" t="s">
        <v>52</v>
      </c>
      <c r="P28" s="19" t="s">
        <v>51</v>
      </c>
      <c r="Q28" s="19" t="s">
        <v>50</v>
      </c>
      <c r="R28" s="19" t="s">
        <v>52</v>
      </c>
      <c r="S28" s="19" t="s">
        <v>51</v>
      </c>
      <c r="T28" s="19" t="s">
        <v>50</v>
      </c>
      <c r="U28" s="19" t="s">
        <v>52</v>
      </c>
      <c r="V28" s="19" t="s">
        <v>51</v>
      </c>
      <c r="W28" s="19" t="s">
        <v>50</v>
      </c>
      <c r="X28" s="31" t="str">
        <f t="shared" si="0"/>
        <v>Низкий</v>
      </c>
      <c r="Y28" s="31" t="str">
        <f t="shared" si="1"/>
        <v>Достаточный</v>
      </c>
      <c r="Z28" s="31" t="str">
        <f t="shared" si="2"/>
        <v>Оптимальный</v>
      </c>
      <c r="AA28" s="3"/>
      <c r="AB28" s="7">
        <f t="shared" si="3"/>
        <v>0</v>
      </c>
      <c r="AC28" s="7">
        <f t="shared" si="4"/>
        <v>0</v>
      </c>
      <c r="AD28" s="7">
        <f t="shared" si="5"/>
        <v>1</v>
      </c>
      <c r="AE28" s="3"/>
      <c r="AF28" s="4" t="str">
        <f t="shared" si="6"/>
        <v>Н</v>
      </c>
      <c r="AG28" s="4" t="str">
        <f t="shared" si="7"/>
        <v>Н</v>
      </c>
      <c r="AH28" s="4" t="str">
        <f t="shared" si="8"/>
        <v>Н</v>
      </c>
      <c r="AI28" s="4" t="str">
        <f t="shared" si="9"/>
        <v>Н</v>
      </c>
      <c r="AJ28" s="4" t="str">
        <f t="shared" si="10"/>
        <v>Н</v>
      </c>
      <c r="AK28" s="4" t="str">
        <f t="shared" si="11"/>
        <v>Н</v>
      </c>
      <c r="AL28" s="4" t="str">
        <f t="shared" si="12"/>
        <v>Н</v>
      </c>
      <c r="AM28" s="6" t="str">
        <f t="shared" si="13"/>
        <v>Низкий</v>
      </c>
      <c r="AN28" s="3"/>
      <c r="AO28" s="7">
        <f t="shared" si="14"/>
        <v>0</v>
      </c>
      <c r="AP28" s="7">
        <f t="shared" si="15"/>
        <v>1</v>
      </c>
      <c r="AQ28" s="7">
        <f t="shared" si="16"/>
        <v>0</v>
      </c>
      <c r="AR28" s="3"/>
      <c r="AS28" s="4" t="str">
        <f t="shared" si="17"/>
        <v>Д</v>
      </c>
      <c r="AT28" s="4" t="str">
        <f t="shared" si="18"/>
        <v>Д</v>
      </c>
      <c r="AU28" s="4" t="str">
        <f t="shared" si="19"/>
        <v>Д</v>
      </c>
      <c r="AV28" s="4" t="str">
        <f t="shared" si="20"/>
        <v>Д</v>
      </c>
      <c r="AW28" s="4" t="str">
        <f t="shared" si="21"/>
        <v>Д</v>
      </c>
      <c r="AX28" s="4" t="str">
        <f t="shared" si="22"/>
        <v>Д</v>
      </c>
      <c r="AY28" s="4" t="str">
        <f t="shared" si="23"/>
        <v>Д</v>
      </c>
      <c r="AZ28" s="6" t="str">
        <f t="shared" si="24"/>
        <v>Достаточный</v>
      </c>
      <c r="BA28" s="3"/>
      <c r="BB28" s="7">
        <f t="shared" si="25"/>
        <v>1</v>
      </c>
      <c r="BC28" s="7">
        <f t="shared" si="26"/>
        <v>0</v>
      </c>
      <c r="BD28" s="7">
        <f t="shared" si="27"/>
        <v>0</v>
      </c>
      <c r="BE28" s="3"/>
      <c r="BF28" s="4" t="str">
        <f t="shared" si="28"/>
        <v>О</v>
      </c>
      <c r="BG28" s="4" t="str">
        <f t="shared" si="29"/>
        <v>О</v>
      </c>
      <c r="BH28" s="4" t="str">
        <f t="shared" si="30"/>
        <v>О</v>
      </c>
      <c r="BI28" s="4" t="str">
        <f t="shared" si="31"/>
        <v>О</v>
      </c>
      <c r="BJ28" s="4" t="str">
        <f t="shared" si="32"/>
        <v>О</v>
      </c>
      <c r="BK28" s="4" t="str">
        <f t="shared" si="33"/>
        <v>О</v>
      </c>
      <c r="BL28" s="4" t="str">
        <f t="shared" si="34"/>
        <v>О</v>
      </c>
      <c r="BM28" s="6" t="str">
        <f t="shared" si="35"/>
        <v>Оптимальный</v>
      </c>
      <c r="BN28" s="3"/>
    </row>
    <row r="29" spans="1:66" ht="15.5" x14ac:dyDescent="0.35">
      <c r="A29" s="4">
        <f>'Художественно эстетическое '!A29</f>
        <v>23</v>
      </c>
      <c r="B29" s="19">
        <v>1323</v>
      </c>
      <c r="C29" s="19" t="s">
        <v>51</v>
      </c>
      <c r="D29" s="19" t="s">
        <v>51</v>
      </c>
      <c r="E29" s="19" t="s">
        <v>50</v>
      </c>
      <c r="F29" s="19" t="s">
        <v>51</v>
      </c>
      <c r="G29" s="19" t="s">
        <v>51</v>
      </c>
      <c r="H29" s="19" t="s">
        <v>50</v>
      </c>
      <c r="I29" s="19" t="s">
        <v>51</v>
      </c>
      <c r="J29" s="19" t="s">
        <v>51</v>
      </c>
      <c r="K29" s="19" t="s">
        <v>50</v>
      </c>
      <c r="L29" s="19" t="s">
        <v>51</v>
      </c>
      <c r="M29" s="19" t="s">
        <v>51</v>
      </c>
      <c r="N29" s="19" t="s">
        <v>50</v>
      </c>
      <c r="O29" s="19" t="s">
        <v>51</v>
      </c>
      <c r="P29" s="19" t="s">
        <v>51</v>
      </c>
      <c r="Q29" s="19" t="s">
        <v>50</v>
      </c>
      <c r="R29" s="19" t="s">
        <v>51</v>
      </c>
      <c r="S29" s="19" t="s">
        <v>51</v>
      </c>
      <c r="T29" s="19" t="s">
        <v>50</v>
      </c>
      <c r="U29" s="19" t="s">
        <v>51</v>
      </c>
      <c r="V29" s="19" t="s">
        <v>51</v>
      </c>
      <c r="W29" s="19" t="s">
        <v>50</v>
      </c>
      <c r="X29" s="31" t="str">
        <f t="shared" si="0"/>
        <v>Достаточный</v>
      </c>
      <c r="Y29" s="31" t="str">
        <f t="shared" si="1"/>
        <v>Достаточный</v>
      </c>
      <c r="Z29" s="31" t="str">
        <f t="shared" si="2"/>
        <v>Оптимальный</v>
      </c>
      <c r="AA29" s="3"/>
      <c r="AB29" s="7">
        <f t="shared" si="3"/>
        <v>0</v>
      </c>
      <c r="AC29" s="7">
        <f t="shared" si="4"/>
        <v>1</v>
      </c>
      <c r="AD29" s="7">
        <f t="shared" si="5"/>
        <v>0</v>
      </c>
      <c r="AE29" s="3"/>
      <c r="AF29" s="4" t="str">
        <f t="shared" si="6"/>
        <v>Д</v>
      </c>
      <c r="AG29" s="4" t="str">
        <f t="shared" si="7"/>
        <v>Д</v>
      </c>
      <c r="AH29" s="4" t="str">
        <f t="shared" si="8"/>
        <v>Д</v>
      </c>
      <c r="AI29" s="4" t="str">
        <f t="shared" si="9"/>
        <v>Д</v>
      </c>
      <c r="AJ29" s="4" t="str">
        <f t="shared" si="10"/>
        <v>Д</v>
      </c>
      <c r="AK29" s="4" t="str">
        <f t="shared" si="11"/>
        <v>Д</v>
      </c>
      <c r="AL29" s="4" t="str">
        <f t="shared" si="12"/>
        <v>Д</v>
      </c>
      <c r="AM29" s="6" t="str">
        <f t="shared" si="13"/>
        <v>Достаточный</v>
      </c>
      <c r="AN29" s="3"/>
      <c r="AO29" s="7">
        <f t="shared" si="14"/>
        <v>0</v>
      </c>
      <c r="AP29" s="7">
        <f t="shared" si="15"/>
        <v>1</v>
      </c>
      <c r="AQ29" s="7">
        <f t="shared" si="16"/>
        <v>0</v>
      </c>
      <c r="AR29" s="3"/>
      <c r="AS29" s="4" t="str">
        <f t="shared" si="17"/>
        <v>Д</v>
      </c>
      <c r="AT29" s="4" t="str">
        <f t="shared" si="18"/>
        <v>Д</v>
      </c>
      <c r="AU29" s="4" t="str">
        <f t="shared" si="19"/>
        <v>Д</v>
      </c>
      <c r="AV29" s="4" t="str">
        <f t="shared" si="20"/>
        <v>Д</v>
      </c>
      <c r="AW29" s="4" t="str">
        <f t="shared" si="21"/>
        <v>Д</v>
      </c>
      <c r="AX29" s="4" t="str">
        <f t="shared" si="22"/>
        <v>Д</v>
      </c>
      <c r="AY29" s="4" t="str">
        <f t="shared" si="23"/>
        <v>Д</v>
      </c>
      <c r="AZ29" s="6" t="str">
        <f t="shared" si="24"/>
        <v>Достаточный</v>
      </c>
      <c r="BA29" s="3"/>
      <c r="BB29" s="7">
        <f t="shared" si="25"/>
        <v>1</v>
      </c>
      <c r="BC29" s="7">
        <f t="shared" si="26"/>
        <v>0</v>
      </c>
      <c r="BD29" s="7">
        <f t="shared" si="27"/>
        <v>0</v>
      </c>
      <c r="BE29" s="3"/>
      <c r="BF29" s="4" t="str">
        <f t="shared" si="28"/>
        <v>О</v>
      </c>
      <c r="BG29" s="4" t="str">
        <f t="shared" si="29"/>
        <v>О</v>
      </c>
      <c r="BH29" s="4" t="str">
        <f t="shared" si="30"/>
        <v>О</v>
      </c>
      <c r="BI29" s="4" t="str">
        <f t="shared" si="31"/>
        <v>О</v>
      </c>
      <c r="BJ29" s="4" t="str">
        <f t="shared" si="32"/>
        <v>О</v>
      </c>
      <c r="BK29" s="4" t="str">
        <f t="shared" si="33"/>
        <v>О</v>
      </c>
      <c r="BL29" s="4" t="str">
        <f t="shared" si="34"/>
        <v>О</v>
      </c>
      <c r="BM29" s="6" t="str">
        <f t="shared" si="35"/>
        <v>Оптимальный</v>
      </c>
      <c r="BN29" s="3"/>
    </row>
    <row r="30" spans="1:66" ht="15.5" x14ac:dyDescent="0.35">
      <c r="A30" s="4">
        <f>'Художественно эстетическое '!A30</f>
        <v>24</v>
      </c>
      <c r="B30" s="19">
        <v>1324</v>
      </c>
      <c r="C30" s="19" t="s">
        <v>52</v>
      </c>
      <c r="D30" s="19" t="s">
        <v>51</v>
      </c>
      <c r="E30" s="19" t="s">
        <v>51</v>
      </c>
      <c r="F30" s="19" t="s">
        <v>52</v>
      </c>
      <c r="G30" s="19" t="s">
        <v>51</v>
      </c>
      <c r="H30" s="19" t="s">
        <v>51</v>
      </c>
      <c r="I30" s="19" t="s">
        <v>52</v>
      </c>
      <c r="J30" s="19" t="s">
        <v>51</v>
      </c>
      <c r="K30" s="19" t="s">
        <v>51</v>
      </c>
      <c r="L30" s="19" t="s">
        <v>52</v>
      </c>
      <c r="M30" s="19" t="s">
        <v>51</v>
      </c>
      <c r="N30" s="19" t="s">
        <v>51</v>
      </c>
      <c r="O30" s="19" t="s">
        <v>52</v>
      </c>
      <c r="P30" s="19" t="s">
        <v>51</v>
      </c>
      <c r="Q30" s="19" t="s">
        <v>51</v>
      </c>
      <c r="R30" s="19" t="s">
        <v>52</v>
      </c>
      <c r="S30" s="19" t="s">
        <v>51</v>
      </c>
      <c r="T30" s="19" t="s">
        <v>51</v>
      </c>
      <c r="U30" s="19" t="s">
        <v>52</v>
      </c>
      <c r="V30" s="19" t="s">
        <v>51</v>
      </c>
      <c r="W30" s="19" t="s">
        <v>51</v>
      </c>
      <c r="X30" s="31" t="str">
        <f t="shared" si="0"/>
        <v>Низкий</v>
      </c>
      <c r="Y30" s="31" t="str">
        <f t="shared" si="1"/>
        <v>Достаточный</v>
      </c>
      <c r="Z30" s="31" t="str">
        <f t="shared" si="2"/>
        <v>Достаточный</v>
      </c>
      <c r="AA30" s="3"/>
      <c r="AB30" s="7">
        <f t="shared" si="3"/>
        <v>0</v>
      </c>
      <c r="AC30" s="7">
        <f t="shared" si="4"/>
        <v>0</v>
      </c>
      <c r="AD30" s="7">
        <f t="shared" si="5"/>
        <v>1</v>
      </c>
      <c r="AE30" s="3"/>
      <c r="AF30" s="4" t="str">
        <f t="shared" si="6"/>
        <v>Н</v>
      </c>
      <c r="AG30" s="4" t="str">
        <f t="shared" si="7"/>
        <v>Н</v>
      </c>
      <c r="AH30" s="4" t="str">
        <f t="shared" si="8"/>
        <v>Н</v>
      </c>
      <c r="AI30" s="4" t="str">
        <f t="shared" si="9"/>
        <v>Н</v>
      </c>
      <c r="AJ30" s="4" t="str">
        <f t="shared" si="10"/>
        <v>Н</v>
      </c>
      <c r="AK30" s="4" t="str">
        <f t="shared" si="11"/>
        <v>Н</v>
      </c>
      <c r="AL30" s="4" t="str">
        <f t="shared" si="12"/>
        <v>Н</v>
      </c>
      <c r="AM30" s="6" t="str">
        <f t="shared" si="13"/>
        <v>Низкий</v>
      </c>
      <c r="AN30" s="3"/>
      <c r="AO30" s="7">
        <f t="shared" si="14"/>
        <v>0</v>
      </c>
      <c r="AP30" s="7">
        <f t="shared" si="15"/>
        <v>1</v>
      </c>
      <c r="AQ30" s="7">
        <f t="shared" si="16"/>
        <v>0</v>
      </c>
      <c r="AR30" s="3"/>
      <c r="AS30" s="4" t="str">
        <f t="shared" si="17"/>
        <v>Д</v>
      </c>
      <c r="AT30" s="4" t="str">
        <f t="shared" si="18"/>
        <v>Д</v>
      </c>
      <c r="AU30" s="4" t="str">
        <f t="shared" si="19"/>
        <v>Д</v>
      </c>
      <c r="AV30" s="4" t="str">
        <f t="shared" si="20"/>
        <v>Д</v>
      </c>
      <c r="AW30" s="4" t="str">
        <f t="shared" si="21"/>
        <v>Д</v>
      </c>
      <c r="AX30" s="4" t="str">
        <f t="shared" si="22"/>
        <v>Д</v>
      </c>
      <c r="AY30" s="4" t="str">
        <f t="shared" si="23"/>
        <v>Д</v>
      </c>
      <c r="AZ30" s="6" t="str">
        <f t="shared" si="24"/>
        <v>Достаточный</v>
      </c>
      <c r="BA30" s="3"/>
      <c r="BB30" s="7">
        <f t="shared" si="25"/>
        <v>0</v>
      </c>
      <c r="BC30" s="7">
        <f t="shared" si="26"/>
        <v>1</v>
      </c>
      <c r="BD30" s="7">
        <f t="shared" si="27"/>
        <v>0</v>
      </c>
      <c r="BE30" s="3"/>
      <c r="BF30" s="4" t="str">
        <f t="shared" si="28"/>
        <v>Д</v>
      </c>
      <c r="BG30" s="4" t="str">
        <f t="shared" si="29"/>
        <v>Д</v>
      </c>
      <c r="BH30" s="4" t="str">
        <f t="shared" si="30"/>
        <v>Д</v>
      </c>
      <c r="BI30" s="4" t="str">
        <f t="shared" si="31"/>
        <v>Д</v>
      </c>
      <c r="BJ30" s="4" t="str">
        <f t="shared" si="32"/>
        <v>Д</v>
      </c>
      <c r="BK30" s="4" t="str">
        <f t="shared" si="33"/>
        <v>Д</v>
      </c>
      <c r="BL30" s="4" t="str">
        <f t="shared" si="34"/>
        <v>Д</v>
      </c>
      <c r="BM30" s="6" t="str">
        <f t="shared" si="35"/>
        <v>Достаточный</v>
      </c>
      <c r="BN30" s="3"/>
    </row>
    <row r="31" spans="1:66" ht="15.5" x14ac:dyDescent="0.35">
      <c r="A31" s="4">
        <f>'Художественно эстетическое '!A31</f>
        <v>25</v>
      </c>
      <c r="B31" s="19">
        <v>1325</v>
      </c>
      <c r="C31" s="19" t="s">
        <v>52</v>
      </c>
      <c r="D31" s="19" t="s">
        <v>51</v>
      </c>
      <c r="E31" s="19" t="s">
        <v>51</v>
      </c>
      <c r="F31" s="19" t="s">
        <v>52</v>
      </c>
      <c r="G31" s="19" t="s">
        <v>51</v>
      </c>
      <c r="H31" s="19" t="s">
        <v>51</v>
      </c>
      <c r="I31" s="19" t="s">
        <v>52</v>
      </c>
      <c r="J31" s="19" t="s">
        <v>51</v>
      </c>
      <c r="K31" s="19" t="s">
        <v>51</v>
      </c>
      <c r="L31" s="19" t="s">
        <v>52</v>
      </c>
      <c r="M31" s="19" t="s">
        <v>51</v>
      </c>
      <c r="N31" s="19" t="s">
        <v>51</v>
      </c>
      <c r="O31" s="19" t="s">
        <v>52</v>
      </c>
      <c r="P31" s="19" t="s">
        <v>51</v>
      </c>
      <c r="Q31" s="19" t="s">
        <v>51</v>
      </c>
      <c r="R31" s="19" t="s">
        <v>52</v>
      </c>
      <c r="S31" s="19" t="s">
        <v>51</v>
      </c>
      <c r="T31" s="19" t="s">
        <v>51</v>
      </c>
      <c r="U31" s="19" t="s">
        <v>52</v>
      </c>
      <c r="V31" s="19" t="s">
        <v>51</v>
      </c>
      <c r="W31" s="19" t="s">
        <v>51</v>
      </c>
      <c r="X31" s="31" t="str">
        <f t="shared" si="0"/>
        <v>Низкий</v>
      </c>
      <c r="Y31" s="31" t="str">
        <f t="shared" si="1"/>
        <v>Достаточный</v>
      </c>
      <c r="Z31" s="31" t="str">
        <f t="shared" si="2"/>
        <v>Достаточный</v>
      </c>
      <c r="AA31" s="3"/>
      <c r="AB31" s="7">
        <f t="shared" si="3"/>
        <v>0</v>
      </c>
      <c r="AC31" s="7">
        <f t="shared" si="4"/>
        <v>0</v>
      </c>
      <c r="AD31" s="7">
        <f t="shared" si="5"/>
        <v>1</v>
      </c>
      <c r="AE31" s="3"/>
      <c r="AF31" s="4" t="str">
        <f t="shared" si="6"/>
        <v>Н</v>
      </c>
      <c r="AG31" s="4" t="str">
        <f t="shared" si="7"/>
        <v>Н</v>
      </c>
      <c r="AH31" s="4" t="str">
        <f t="shared" si="8"/>
        <v>Н</v>
      </c>
      <c r="AI31" s="4" t="str">
        <f t="shared" si="9"/>
        <v>Н</v>
      </c>
      <c r="AJ31" s="4" t="str">
        <f t="shared" si="10"/>
        <v>Н</v>
      </c>
      <c r="AK31" s="4" t="str">
        <f t="shared" si="11"/>
        <v>Н</v>
      </c>
      <c r="AL31" s="4" t="str">
        <f t="shared" si="12"/>
        <v>Н</v>
      </c>
      <c r="AM31" s="6" t="str">
        <f t="shared" si="13"/>
        <v>Низкий</v>
      </c>
      <c r="AN31" s="3"/>
      <c r="AO31" s="7">
        <f t="shared" si="14"/>
        <v>0</v>
      </c>
      <c r="AP31" s="7">
        <f t="shared" si="15"/>
        <v>1</v>
      </c>
      <c r="AQ31" s="7">
        <f t="shared" si="16"/>
        <v>0</v>
      </c>
      <c r="AR31" s="3"/>
      <c r="AS31" s="4" t="str">
        <f t="shared" si="17"/>
        <v>Д</v>
      </c>
      <c r="AT31" s="4" t="str">
        <f t="shared" si="18"/>
        <v>Д</v>
      </c>
      <c r="AU31" s="4" t="str">
        <f t="shared" si="19"/>
        <v>Д</v>
      </c>
      <c r="AV31" s="4" t="str">
        <f t="shared" si="20"/>
        <v>Д</v>
      </c>
      <c r="AW31" s="4" t="str">
        <f t="shared" si="21"/>
        <v>Д</v>
      </c>
      <c r="AX31" s="4" t="str">
        <f t="shared" si="22"/>
        <v>Д</v>
      </c>
      <c r="AY31" s="4" t="str">
        <f t="shared" si="23"/>
        <v>Д</v>
      </c>
      <c r="AZ31" s="6" t="str">
        <f t="shared" si="24"/>
        <v>Достаточный</v>
      </c>
      <c r="BA31" s="3"/>
      <c r="BB31" s="7">
        <f t="shared" si="25"/>
        <v>0</v>
      </c>
      <c r="BC31" s="7">
        <f t="shared" si="26"/>
        <v>1</v>
      </c>
      <c r="BD31" s="7">
        <f t="shared" si="27"/>
        <v>0</v>
      </c>
      <c r="BE31" s="3"/>
      <c r="BF31" s="4" t="str">
        <f t="shared" si="28"/>
        <v>Д</v>
      </c>
      <c r="BG31" s="4" t="str">
        <f t="shared" si="29"/>
        <v>Д</v>
      </c>
      <c r="BH31" s="4" t="str">
        <f t="shared" si="30"/>
        <v>Д</v>
      </c>
      <c r="BI31" s="4" t="str">
        <f t="shared" si="31"/>
        <v>Д</v>
      </c>
      <c r="BJ31" s="4" t="str">
        <f t="shared" si="32"/>
        <v>Д</v>
      </c>
      <c r="BK31" s="4" t="str">
        <f t="shared" si="33"/>
        <v>Д</v>
      </c>
      <c r="BL31" s="4" t="str">
        <f t="shared" si="34"/>
        <v>Д</v>
      </c>
      <c r="BM31" s="6" t="str">
        <f t="shared" si="35"/>
        <v>Достаточный</v>
      </c>
      <c r="BN31" s="3"/>
    </row>
    <row r="32" spans="1:66" ht="15.5" x14ac:dyDescent="0.35">
      <c r="A32" s="4">
        <f>'Художественно эстетическое '!A32</f>
        <v>26</v>
      </c>
      <c r="B32" s="19">
        <v>1326</v>
      </c>
      <c r="C32" s="19" t="s">
        <v>52</v>
      </c>
      <c r="D32" s="19" t="s">
        <v>52</v>
      </c>
      <c r="E32" s="19" t="s">
        <v>51</v>
      </c>
      <c r="F32" s="19" t="s">
        <v>52</v>
      </c>
      <c r="G32" s="19" t="s">
        <v>52</v>
      </c>
      <c r="H32" s="19" t="s">
        <v>51</v>
      </c>
      <c r="I32" s="19" t="s">
        <v>52</v>
      </c>
      <c r="J32" s="19" t="s">
        <v>52</v>
      </c>
      <c r="K32" s="19" t="s">
        <v>51</v>
      </c>
      <c r="L32" s="19" t="s">
        <v>52</v>
      </c>
      <c r="M32" s="19" t="s">
        <v>52</v>
      </c>
      <c r="N32" s="19" t="s">
        <v>51</v>
      </c>
      <c r="O32" s="19" t="s">
        <v>52</v>
      </c>
      <c r="P32" s="19" t="s">
        <v>52</v>
      </c>
      <c r="Q32" s="19" t="s">
        <v>51</v>
      </c>
      <c r="R32" s="19" t="s">
        <v>52</v>
      </c>
      <c r="S32" s="19" t="s">
        <v>52</v>
      </c>
      <c r="T32" s="19" t="s">
        <v>51</v>
      </c>
      <c r="U32" s="19" t="s">
        <v>52</v>
      </c>
      <c r="V32" s="19" t="s">
        <v>52</v>
      </c>
      <c r="W32" s="19" t="s">
        <v>51</v>
      </c>
      <c r="X32" s="31" t="str">
        <f t="shared" si="0"/>
        <v>Низкий</v>
      </c>
      <c r="Y32" s="31" t="str">
        <f t="shared" si="1"/>
        <v>Низкий</v>
      </c>
      <c r="Z32" s="31" t="str">
        <f t="shared" si="2"/>
        <v>Достаточный</v>
      </c>
      <c r="AA32" s="3"/>
      <c r="AB32" s="7">
        <f t="shared" si="3"/>
        <v>0</v>
      </c>
      <c r="AC32" s="7">
        <f t="shared" si="4"/>
        <v>0</v>
      </c>
      <c r="AD32" s="7">
        <f t="shared" si="5"/>
        <v>1</v>
      </c>
      <c r="AE32" s="3"/>
      <c r="AF32" s="4" t="str">
        <f t="shared" si="6"/>
        <v>Н</v>
      </c>
      <c r="AG32" s="4" t="str">
        <f t="shared" si="7"/>
        <v>Н</v>
      </c>
      <c r="AH32" s="4" t="str">
        <f t="shared" si="8"/>
        <v>Н</v>
      </c>
      <c r="AI32" s="4" t="str">
        <f t="shared" si="9"/>
        <v>Н</v>
      </c>
      <c r="AJ32" s="4" t="str">
        <f t="shared" si="10"/>
        <v>Н</v>
      </c>
      <c r="AK32" s="4" t="str">
        <f t="shared" si="11"/>
        <v>Н</v>
      </c>
      <c r="AL32" s="4" t="str">
        <f t="shared" si="12"/>
        <v>Н</v>
      </c>
      <c r="AM32" s="6" t="str">
        <f t="shared" si="13"/>
        <v>Низкий</v>
      </c>
      <c r="AN32" s="3"/>
      <c r="AO32" s="7">
        <f t="shared" si="14"/>
        <v>0</v>
      </c>
      <c r="AP32" s="7">
        <f t="shared" si="15"/>
        <v>0</v>
      </c>
      <c r="AQ32" s="7">
        <f t="shared" si="16"/>
        <v>1</v>
      </c>
      <c r="AR32" s="3"/>
      <c r="AS32" s="4" t="str">
        <f t="shared" si="17"/>
        <v>Н</v>
      </c>
      <c r="AT32" s="4" t="str">
        <f t="shared" si="18"/>
        <v>Н</v>
      </c>
      <c r="AU32" s="4" t="str">
        <f t="shared" si="19"/>
        <v>Н</v>
      </c>
      <c r="AV32" s="4" t="str">
        <f t="shared" si="20"/>
        <v>Н</v>
      </c>
      <c r="AW32" s="4" t="str">
        <f t="shared" si="21"/>
        <v>Н</v>
      </c>
      <c r="AX32" s="4" t="str">
        <f t="shared" si="22"/>
        <v>Н</v>
      </c>
      <c r="AY32" s="4" t="str">
        <f t="shared" si="23"/>
        <v>Н</v>
      </c>
      <c r="AZ32" s="6" t="str">
        <f t="shared" si="24"/>
        <v>Низкий</v>
      </c>
      <c r="BA32" s="3"/>
      <c r="BB32" s="7">
        <f t="shared" si="25"/>
        <v>0</v>
      </c>
      <c r="BC32" s="7">
        <f t="shared" si="26"/>
        <v>1</v>
      </c>
      <c r="BD32" s="7">
        <f t="shared" si="27"/>
        <v>0</v>
      </c>
      <c r="BE32" s="3"/>
      <c r="BF32" s="4" t="str">
        <f t="shared" si="28"/>
        <v>Д</v>
      </c>
      <c r="BG32" s="4" t="str">
        <f t="shared" si="29"/>
        <v>Д</v>
      </c>
      <c r="BH32" s="4" t="str">
        <f t="shared" si="30"/>
        <v>Д</v>
      </c>
      <c r="BI32" s="4" t="str">
        <f t="shared" si="31"/>
        <v>Д</v>
      </c>
      <c r="BJ32" s="4" t="str">
        <f t="shared" si="32"/>
        <v>Д</v>
      </c>
      <c r="BK32" s="4" t="str">
        <f t="shared" si="33"/>
        <v>Д</v>
      </c>
      <c r="BL32" s="4" t="str">
        <f t="shared" si="34"/>
        <v>Д</v>
      </c>
      <c r="BM32" s="6" t="str">
        <f t="shared" si="35"/>
        <v>Достаточный</v>
      </c>
      <c r="BN32" s="3"/>
    </row>
    <row r="33" spans="1:66" ht="15.5" x14ac:dyDescent="0.35">
      <c r="A33" s="4">
        <f>'Художественно эстетическое '!A33</f>
        <v>27</v>
      </c>
      <c r="B33" s="19">
        <v>1327</v>
      </c>
      <c r="C33" s="19" t="s">
        <v>52</v>
      </c>
      <c r="D33" s="19" t="s">
        <v>51</v>
      </c>
      <c r="E33" s="19" t="s">
        <v>50</v>
      </c>
      <c r="F33" s="19" t="s">
        <v>52</v>
      </c>
      <c r="G33" s="19" t="s">
        <v>51</v>
      </c>
      <c r="H33" s="19" t="s">
        <v>50</v>
      </c>
      <c r="I33" s="19" t="s">
        <v>52</v>
      </c>
      <c r="J33" s="19" t="s">
        <v>51</v>
      </c>
      <c r="K33" s="19" t="s">
        <v>50</v>
      </c>
      <c r="L33" s="19" t="s">
        <v>52</v>
      </c>
      <c r="M33" s="19" t="s">
        <v>51</v>
      </c>
      <c r="N33" s="19" t="s">
        <v>51</v>
      </c>
      <c r="O33" s="19" t="s">
        <v>52</v>
      </c>
      <c r="P33" s="19" t="s">
        <v>51</v>
      </c>
      <c r="Q33" s="19" t="s">
        <v>50</v>
      </c>
      <c r="R33" s="19" t="s">
        <v>52</v>
      </c>
      <c r="S33" s="19" t="s">
        <v>51</v>
      </c>
      <c r="T33" s="19" t="s">
        <v>51</v>
      </c>
      <c r="U33" s="19" t="s">
        <v>52</v>
      </c>
      <c r="V33" s="19" t="s">
        <v>51</v>
      </c>
      <c r="W33" s="19" t="s">
        <v>51</v>
      </c>
      <c r="X33" s="31" t="str">
        <f t="shared" si="0"/>
        <v>Низкий</v>
      </c>
      <c r="Y33" s="31" t="str">
        <f t="shared" si="1"/>
        <v>Достаточный</v>
      </c>
      <c r="Z33" s="31" t="str">
        <f t="shared" si="2"/>
        <v>Оптимальный</v>
      </c>
      <c r="AA33" s="3"/>
      <c r="AB33" s="7">
        <f t="shared" si="3"/>
        <v>0</v>
      </c>
      <c r="AC33" s="7">
        <f t="shared" si="4"/>
        <v>0</v>
      </c>
      <c r="AD33" s="7">
        <f t="shared" si="5"/>
        <v>1</v>
      </c>
      <c r="AE33" s="3"/>
      <c r="AF33" s="4" t="str">
        <f t="shared" si="6"/>
        <v>Н</v>
      </c>
      <c r="AG33" s="4" t="str">
        <f t="shared" si="7"/>
        <v>Н</v>
      </c>
      <c r="AH33" s="4" t="str">
        <f t="shared" si="8"/>
        <v>Н</v>
      </c>
      <c r="AI33" s="4" t="str">
        <f t="shared" si="9"/>
        <v>Н</v>
      </c>
      <c r="AJ33" s="4" t="str">
        <f t="shared" si="10"/>
        <v>Н</v>
      </c>
      <c r="AK33" s="4" t="str">
        <f t="shared" si="11"/>
        <v>Н</v>
      </c>
      <c r="AL33" s="4" t="str">
        <f t="shared" si="12"/>
        <v>Н</v>
      </c>
      <c r="AM33" s="6" t="str">
        <f t="shared" si="13"/>
        <v>Низкий</v>
      </c>
      <c r="AN33" s="3"/>
      <c r="AO33" s="7">
        <f t="shared" si="14"/>
        <v>0</v>
      </c>
      <c r="AP33" s="7">
        <f t="shared" si="15"/>
        <v>1</v>
      </c>
      <c r="AQ33" s="7">
        <f t="shared" si="16"/>
        <v>0</v>
      </c>
      <c r="AR33" s="3"/>
      <c r="AS33" s="4" t="str">
        <f t="shared" si="17"/>
        <v>Д</v>
      </c>
      <c r="AT33" s="4" t="str">
        <f t="shared" si="18"/>
        <v>Д</v>
      </c>
      <c r="AU33" s="4" t="str">
        <f t="shared" si="19"/>
        <v>Д</v>
      </c>
      <c r="AV33" s="4" t="str">
        <f t="shared" si="20"/>
        <v>Д</v>
      </c>
      <c r="AW33" s="4" t="str">
        <f t="shared" si="21"/>
        <v>Д</v>
      </c>
      <c r="AX33" s="4" t="str">
        <f t="shared" si="22"/>
        <v>Д</v>
      </c>
      <c r="AY33" s="4" t="str">
        <f t="shared" si="23"/>
        <v>Д</v>
      </c>
      <c r="AZ33" s="6" t="str">
        <f t="shared" si="24"/>
        <v>Достаточный</v>
      </c>
      <c r="BA33" s="3"/>
      <c r="BB33" s="7">
        <f t="shared" si="25"/>
        <v>0.5714285714285714</v>
      </c>
      <c r="BC33" s="7">
        <f t="shared" si="26"/>
        <v>0.42857142857142855</v>
      </c>
      <c r="BD33" s="7">
        <f t="shared" si="27"/>
        <v>0</v>
      </c>
      <c r="BE33" s="3"/>
      <c r="BF33" s="4" t="str">
        <f t="shared" si="28"/>
        <v>О</v>
      </c>
      <c r="BG33" s="4" t="str">
        <f t="shared" si="29"/>
        <v>О</v>
      </c>
      <c r="BH33" s="4" t="str">
        <f t="shared" si="30"/>
        <v>О</v>
      </c>
      <c r="BI33" s="4" t="str">
        <f t="shared" si="31"/>
        <v>Д</v>
      </c>
      <c r="BJ33" s="4" t="str">
        <f t="shared" si="32"/>
        <v>О</v>
      </c>
      <c r="BK33" s="4" t="str">
        <f t="shared" si="33"/>
        <v>Д</v>
      </c>
      <c r="BL33" s="4" t="str">
        <f t="shared" si="34"/>
        <v>Д</v>
      </c>
      <c r="BM33" s="6" t="str">
        <f t="shared" si="35"/>
        <v>Оптимальный</v>
      </c>
      <c r="BN33" s="3"/>
    </row>
    <row r="34" spans="1:66" ht="15.5" x14ac:dyDescent="0.35">
      <c r="A34" s="4">
        <f>'Художественно эстетическое '!A34</f>
        <v>28</v>
      </c>
      <c r="B34" s="19">
        <v>1328</v>
      </c>
      <c r="C34" s="19" t="s">
        <v>52</v>
      </c>
      <c r="D34" s="19" t="s">
        <v>52</v>
      </c>
      <c r="E34" s="19" t="s">
        <v>51</v>
      </c>
      <c r="F34" s="19" t="s">
        <v>52</v>
      </c>
      <c r="G34" s="19" t="s">
        <v>52</v>
      </c>
      <c r="H34" s="19" t="s">
        <v>51</v>
      </c>
      <c r="I34" s="19" t="s">
        <v>52</v>
      </c>
      <c r="J34" s="19" t="s">
        <v>52</v>
      </c>
      <c r="K34" s="19" t="s">
        <v>51</v>
      </c>
      <c r="L34" s="19" t="s">
        <v>52</v>
      </c>
      <c r="M34" s="19" t="s">
        <v>52</v>
      </c>
      <c r="N34" s="19" t="s">
        <v>51</v>
      </c>
      <c r="O34" s="19" t="s">
        <v>52</v>
      </c>
      <c r="P34" s="19" t="s">
        <v>52</v>
      </c>
      <c r="Q34" s="19" t="s">
        <v>51</v>
      </c>
      <c r="R34" s="19" t="s">
        <v>52</v>
      </c>
      <c r="S34" s="19" t="s">
        <v>52</v>
      </c>
      <c r="T34" s="19" t="s">
        <v>51</v>
      </c>
      <c r="U34" s="19" t="s">
        <v>52</v>
      </c>
      <c r="V34" s="19" t="s">
        <v>52</v>
      </c>
      <c r="W34" s="19" t="s">
        <v>51</v>
      </c>
      <c r="X34" s="31" t="str">
        <f t="shared" si="0"/>
        <v>Низкий</v>
      </c>
      <c r="Y34" s="31" t="str">
        <f t="shared" si="1"/>
        <v>Низкий</v>
      </c>
      <c r="Z34" s="31" t="str">
        <f t="shared" si="2"/>
        <v>Достаточный</v>
      </c>
      <c r="AA34" s="3"/>
      <c r="AB34" s="7">
        <f t="shared" si="3"/>
        <v>0</v>
      </c>
      <c r="AC34" s="7">
        <f t="shared" si="4"/>
        <v>0</v>
      </c>
      <c r="AD34" s="7">
        <f t="shared" si="5"/>
        <v>1</v>
      </c>
      <c r="AE34" s="3"/>
      <c r="AF34" s="4" t="str">
        <f t="shared" si="6"/>
        <v>Н</v>
      </c>
      <c r="AG34" s="4" t="str">
        <f t="shared" si="7"/>
        <v>Н</v>
      </c>
      <c r="AH34" s="4" t="str">
        <f t="shared" si="8"/>
        <v>Н</v>
      </c>
      <c r="AI34" s="4" t="str">
        <f t="shared" si="9"/>
        <v>Н</v>
      </c>
      <c r="AJ34" s="4" t="str">
        <f t="shared" si="10"/>
        <v>Н</v>
      </c>
      <c r="AK34" s="4" t="str">
        <f t="shared" si="11"/>
        <v>Н</v>
      </c>
      <c r="AL34" s="4" t="str">
        <f t="shared" si="12"/>
        <v>Н</v>
      </c>
      <c r="AM34" s="6" t="str">
        <f t="shared" si="13"/>
        <v>Низкий</v>
      </c>
      <c r="AN34" s="3"/>
      <c r="AO34" s="7">
        <f t="shared" si="14"/>
        <v>0</v>
      </c>
      <c r="AP34" s="7">
        <f t="shared" si="15"/>
        <v>0</v>
      </c>
      <c r="AQ34" s="7">
        <f t="shared" si="16"/>
        <v>1</v>
      </c>
      <c r="AR34" s="3"/>
      <c r="AS34" s="4" t="str">
        <f t="shared" si="17"/>
        <v>Н</v>
      </c>
      <c r="AT34" s="4" t="str">
        <f t="shared" si="18"/>
        <v>Н</v>
      </c>
      <c r="AU34" s="4" t="str">
        <f t="shared" si="19"/>
        <v>Н</v>
      </c>
      <c r="AV34" s="4" t="str">
        <f t="shared" si="20"/>
        <v>Н</v>
      </c>
      <c r="AW34" s="4" t="str">
        <f t="shared" si="21"/>
        <v>Н</v>
      </c>
      <c r="AX34" s="4" t="str">
        <f t="shared" si="22"/>
        <v>Н</v>
      </c>
      <c r="AY34" s="4" t="str">
        <f t="shared" si="23"/>
        <v>Н</v>
      </c>
      <c r="AZ34" s="6" t="str">
        <f t="shared" si="24"/>
        <v>Низкий</v>
      </c>
      <c r="BA34" s="3"/>
      <c r="BB34" s="7">
        <f t="shared" si="25"/>
        <v>0</v>
      </c>
      <c r="BC34" s="7">
        <f t="shared" si="26"/>
        <v>1</v>
      </c>
      <c r="BD34" s="7">
        <f t="shared" si="27"/>
        <v>0</v>
      </c>
      <c r="BE34" s="3"/>
      <c r="BF34" s="4" t="str">
        <f t="shared" si="28"/>
        <v>Д</v>
      </c>
      <c r="BG34" s="4" t="str">
        <f t="shared" si="29"/>
        <v>Д</v>
      </c>
      <c r="BH34" s="4" t="str">
        <f t="shared" si="30"/>
        <v>Д</v>
      </c>
      <c r="BI34" s="4" t="str">
        <f t="shared" si="31"/>
        <v>Д</v>
      </c>
      <c r="BJ34" s="4" t="str">
        <f t="shared" si="32"/>
        <v>Д</v>
      </c>
      <c r="BK34" s="4" t="str">
        <f t="shared" si="33"/>
        <v>Д</v>
      </c>
      <c r="BL34" s="4" t="str">
        <f t="shared" si="34"/>
        <v>Д</v>
      </c>
      <c r="BM34" s="6" t="str">
        <f t="shared" si="35"/>
        <v>Достаточный</v>
      </c>
      <c r="BN34" s="3"/>
    </row>
    <row r="35" spans="1:66" ht="15.5" x14ac:dyDescent="0.35">
      <c r="A35" s="4">
        <f>'Художественно эстетическое '!A35</f>
        <v>29</v>
      </c>
      <c r="B35" s="19">
        <v>1329</v>
      </c>
      <c r="C35" s="19" t="s">
        <v>52</v>
      </c>
      <c r="D35" s="19" t="s">
        <v>51</v>
      </c>
      <c r="E35" s="19" t="s">
        <v>50</v>
      </c>
      <c r="F35" s="19" t="s">
        <v>52</v>
      </c>
      <c r="G35" s="19" t="s">
        <v>51</v>
      </c>
      <c r="H35" s="19" t="s">
        <v>50</v>
      </c>
      <c r="I35" s="19" t="s">
        <v>52</v>
      </c>
      <c r="J35" s="19" t="s">
        <v>51</v>
      </c>
      <c r="K35" s="19" t="s">
        <v>51</v>
      </c>
      <c r="L35" s="19" t="s">
        <v>52</v>
      </c>
      <c r="M35" s="19" t="s">
        <v>51</v>
      </c>
      <c r="N35" s="19" t="s">
        <v>51</v>
      </c>
      <c r="O35" s="19" t="s">
        <v>52</v>
      </c>
      <c r="P35" s="19" t="s">
        <v>51</v>
      </c>
      <c r="Q35" s="19" t="s">
        <v>50</v>
      </c>
      <c r="R35" s="19" t="s">
        <v>52</v>
      </c>
      <c r="S35" s="19" t="s">
        <v>51</v>
      </c>
      <c r="T35" s="19" t="s">
        <v>50</v>
      </c>
      <c r="U35" s="19" t="s">
        <v>52</v>
      </c>
      <c r="V35" s="19" t="s">
        <v>51</v>
      </c>
      <c r="W35" s="19" t="s">
        <v>50</v>
      </c>
      <c r="X35" s="31" t="str">
        <f t="shared" si="0"/>
        <v>Низкий</v>
      </c>
      <c r="Y35" s="31" t="str">
        <f t="shared" si="1"/>
        <v>Достаточный</v>
      </c>
      <c r="Z35" s="31" t="str">
        <f t="shared" si="2"/>
        <v>Оптимальный</v>
      </c>
      <c r="AA35" s="3"/>
      <c r="AB35" s="7">
        <f t="shared" si="3"/>
        <v>0</v>
      </c>
      <c r="AC35" s="7">
        <f t="shared" si="4"/>
        <v>0</v>
      </c>
      <c r="AD35" s="7">
        <f t="shared" si="5"/>
        <v>1</v>
      </c>
      <c r="AE35" s="3"/>
      <c r="AF35" s="4" t="str">
        <f t="shared" si="6"/>
        <v>Н</v>
      </c>
      <c r="AG35" s="4" t="str">
        <f t="shared" si="7"/>
        <v>Н</v>
      </c>
      <c r="AH35" s="4" t="str">
        <f t="shared" si="8"/>
        <v>Н</v>
      </c>
      <c r="AI35" s="4" t="str">
        <f t="shared" si="9"/>
        <v>Н</v>
      </c>
      <c r="AJ35" s="4" t="str">
        <f t="shared" si="10"/>
        <v>Н</v>
      </c>
      <c r="AK35" s="4" t="str">
        <f t="shared" si="11"/>
        <v>Н</v>
      </c>
      <c r="AL35" s="4" t="str">
        <f t="shared" si="12"/>
        <v>Н</v>
      </c>
      <c r="AM35" s="6" t="str">
        <f t="shared" si="13"/>
        <v>Низкий</v>
      </c>
      <c r="AN35" s="3"/>
      <c r="AO35" s="7">
        <f t="shared" si="14"/>
        <v>0</v>
      </c>
      <c r="AP35" s="7">
        <f t="shared" si="15"/>
        <v>1</v>
      </c>
      <c r="AQ35" s="7">
        <f t="shared" si="16"/>
        <v>0</v>
      </c>
      <c r="AR35" s="3"/>
      <c r="AS35" s="4" t="str">
        <f t="shared" si="17"/>
        <v>Д</v>
      </c>
      <c r="AT35" s="4" t="str">
        <f t="shared" si="18"/>
        <v>Д</v>
      </c>
      <c r="AU35" s="4" t="str">
        <f t="shared" si="19"/>
        <v>Д</v>
      </c>
      <c r="AV35" s="4" t="str">
        <f t="shared" si="20"/>
        <v>Д</v>
      </c>
      <c r="AW35" s="4" t="str">
        <f t="shared" si="21"/>
        <v>Д</v>
      </c>
      <c r="AX35" s="4" t="str">
        <f t="shared" si="22"/>
        <v>Д</v>
      </c>
      <c r="AY35" s="4" t="str">
        <f t="shared" si="23"/>
        <v>Д</v>
      </c>
      <c r="AZ35" s="6" t="str">
        <f t="shared" si="24"/>
        <v>Достаточный</v>
      </c>
      <c r="BA35" s="3"/>
      <c r="BB35" s="7">
        <f t="shared" si="25"/>
        <v>0.7142857142857143</v>
      </c>
      <c r="BC35" s="7">
        <f t="shared" si="26"/>
        <v>0.2857142857142857</v>
      </c>
      <c r="BD35" s="7">
        <f t="shared" si="27"/>
        <v>0</v>
      </c>
      <c r="BE35" s="3"/>
      <c r="BF35" s="4" t="str">
        <f t="shared" si="28"/>
        <v>О</v>
      </c>
      <c r="BG35" s="4" t="str">
        <f t="shared" si="29"/>
        <v>О</v>
      </c>
      <c r="BH35" s="4" t="str">
        <f t="shared" si="30"/>
        <v>Д</v>
      </c>
      <c r="BI35" s="4" t="str">
        <f t="shared" si="31"/>
        <v>Д</v>
      </c>
      <c r="BJ35" s="4" t="str">
        <f t="shared" si="32"/>
        <v>О</v>
      </c>
      <c r="BK35" s="4" t="str">
        <f t="shared" si="33"/>
        <v>О</v>
      </c>
      <c r="BL35" s="4" t="str">
        <f t="shared" si="34"/>
        <v>О</v>
      </c>
      <c r="BM35" s="6" t="str">
        <f t="shared" si="35"/>
        <v>Оптимальный</v>
      </c>
      <c r="BN35" s="3"/>
    </row>
    <row r="36" spans="1:66" ht="15.5" x14ac:dyDescent="0.35">
      <c r="A36" s="4">
        <f>'Художественно эстетическое '!A36</f>
        <v>30</v>
      </c>
      <c r="B36" s="19">
        <v>1330</v>
      </c>
      <c r="C36" s="19" t="s">
        <v>52</v>
      </c>
      <c r="D36" s="19" t="s">
        <v>51</v>
      </c>
      <c r="E36" s="19" t="s">
        <v>51</v>
      </c>
      <c r="F36" s="19" t="s">
        <v>52</v>
      </c>
      <c r="G36" s="19" t="s">
        <v>51</v>
      </c>
      <c r="H36" s="19" t="s">
        <v>51</v>
      </c>
      <c r="I36" s="19" t="s">
        <v>52</v>
      </c>
      <c r="J36" s="19" t="s">
        <v>51</v>
      </c>
      <c r="K36" s="19" t="s">
        <v>51</v>
      </c>
      <c r="L36" s="19" t="s">
        <v>52</v>
      </c>
      <c r="M36" s="19" t="s">
        <v>51</v>
      </c>
      <c r="N36" s="19" t="s">
        <v>51</v>
      </c>
      <c r="O36" s="19" t="s">
        <v>52</v>
      </c>
      <c r="P36" s="19" t="s">
        <v>51</v>
      </c>
      <c r="Q36" s="19" t="s">
        <v>51</v>
      </c>
      <c r="R36" s="19" t="s">
        <v>52</v>
      </c>
      <c r="S36" s="19" t="s">
        <v>51</v>
      </c>
      <c r="T36" s="19" t="s">
        <v>51</v>
      </c>
      <c r="U36" s="19" t="s">
        <v>52</v>
      </c>
      <c r="V36" s="19" t="s">
        <v>51</v>
      </c>
      <c r="W36" s="19" t="s">
        <v>51</v>
      </c>
      <c r="X36" s="31" t="str">
        <f t="shared" si="0"/>
        <v>Низкий</v>
      </c>
      <c r="Y36" s="31" t="str">
        <f t="shared" si="1"/>
        <v>Достаточный</v>
      </c>
      <c r="Z36" s="31" t="str">
        <f t="shared" si="2"/>
        <v>Достаточный</v>
      </c>
      <c r="AA36" s="3"/>
      <c r="AB36" s="7">
        <f t="shared" si="3"/>
        <v>0</v>
      </c>
      <c r="AC36" s="7">
        <f t="shared" si="4"/>
        <v>0</v>
      </c>
      <c r="AD36" s="7">
        <f t="shared" si="5"/>
        <v>1</v>
      </c>
      <c r="AE36" s="3"/>
      <c r="AF36" s="4" t="str">
        <f t="shared" si="6"/>
        <v>Н</v>
      </c>
      <c r="AG36" s="4" t="str">
        <f t="shared" si="7"/>
        <v>Н</v>
      </c>
      <c r="AH36" s="4" t="str">
        <f t="shared" si="8"/>
        <v>Н</v>
      </c>
      <c r="AI36" s="4" t="str">
        <f t="shared" si="9"/>
        <v>Н</v>
      </c>
      <c r="AJ36" s="4" t="str">
        <f t="shared" si="10"/>
        <v>Н</v>
      </c>
      <c r="AK36" s="4" t="str">
        <f t="shared" si="11"/>
        <v>Н</v>
      </c>
      <c r="AL36" s="4" t="str">
        <f t="shared" si="12"/>
        <v>Н</v>
      </c>
      <c r="AM36" s="6" t="str">
        <f t="shared" si="13"/>
        <v>Низкий</v>
      </c>
      <c r="AN36" s="3"/>
      <c r="AO36" s="7">
        <f t="shared" si="14"/>
        <v>0</v>
      </c>
      <c r="AP36" s="7">
        <f t="shared" si="15"/>
        <v>1</v>
      </c>
      <c r="AQ36" s="7">
        <f t="shared" si="16"/>
        <v>0</v>
      </c>
      <c r="AR36" s="3"/>
      <c r="AS36" s="4" t="str">
        <f t="shared" si="17"/>
        <v>Д</v>
      </c>
      <c r="AT36" s="4" t="str">
        <f t="shared" si="18"/>
        <v>Д</v>
      </c>
      <c r="AU36" s="4" t="str">
        <f t="shared" si="19"/>
        <v>Д</v>
      </c>
      <c r="AV36" s="4" t="str">
        <f t="shared" si="20"/>
        <v>Д</v>
      </c>
      <c r="AW36" s="4" t="str">
        <f t="shared" si="21"/>
        <v>Д</v>
      </c>
      <c r="AX36" s="4" t="str">
        <f t="shared" si="22"/>
        <v>Д</v>
      </c>
      <c r="AY36" s="4" t="str">
        <f t="shared" si="23"/>
        <v>Д</v>
      </c>
      <c r="AZ36" s="6" t="str">
        <f t="shared" si="24"/>
        <v>Достаточный</v>
      </c>
      <c r="BA36" s="3"/>
      <c r="BB36" s="7">
        <f t="shared" si="25"/>
        <v>0</v>
      </c>
      <c r="BC36" s="7">
        <f t="shared" si="26"/>
        <v>1</v>
      </c>
      <c r="BD36" s="7">
        <f t="shared" si="27"/>
        <v>0</v>
      </c>
      <c r="BE36" s="3"/>
      <c r="BF36" s="4" t="str">
        <f t="shared" si="28"/>
        <v>Д</v>
      </c>
      <c r="BG36" s="4" t="str">
        <f t="shared" si="29"/>
        <v>Д</v>
      </c>
      <c r="BH36" s="4" t="str">
        <f t="shared" si="30"/>
        <v>Д</v>
      </c>
      <c r="BI36" s="4" t="str">
        <f t="shared" si="31"/>
        <v>Д</v>
      </c>
      <c r="BJ36" s="4" t="str">
        <f t="shared" si="32"/>
        <v>Д</v>
      </c>
      <c r="BK36" s="4" t="str">
        <f t="shared" si="33"/>
        <v>Д</v>
      </c>
      <c r="BL36" s="4" t="str">
        <f t="shared" si="34"/>
        <v>Д</v>
      </c>
      <c r="BM36" s="6" t="str">
        <f t="shared" si="35"/>
        <v>Достаточный</v>
      </c>
      <c r="BN36" s="3"/>
    </row>
    <row r="37" spans="1:66" ht="15.5" x14ac:dyDescent="0.35">
      <c r="A37" s="4">
        <f>'Художественно эстетическое '!A37</f>
        <v>31</v>
      </c>
      <c r="B37" s="19">
        <v>1331</v>
      </c>
      <c r="C37" s="19" t="s">
        <v>52</v>
      </c>
      <c r="D37" s="19" t="s">
        <v>51</v>
      </c>
      <c r="E37" s="19" t="s">
        <v>50</v>
      </c>
      <c r="F37" s="19" t="s">
        <v>52</v>
      </c>
      <c r="G37" s="19" t="s">
        <v>51</v>
      </c>
      <c r="H37" s="19" t="s">
        <v>50</v>
      </c>
      <c r="I37" s="19" t="s">
        <v>52</v>
      </c>
      <c r="J37" s="19" t="s">
        <v>51</v>
      </c>
      <c r="K37" s="19" t="s">
        <v>50</v>
      </c>
      <c r="L37" s="19" t="s">
        <v>52</v>
      </c>
      <c r="M37" s="19" t="s">
        <v>51</v>
      </c>
      <c r="N37" s="19" t="s">
        <v>50</v>
      </c>
      <c r="O37" s="19" t="s">
        <v>52</v>
      </c>
      <c r="P37" s="19" t="s">
        <v>51</v>
      </c>
      <c r="Q37" s="19" t="s">
        <v>50</v>
      </c>
      <c r="R37" s="19" t="s">
        <v>52</v>
      </c>
      <c r="S37" s="19" t="s">
        <v>51</v>
      </c>
      <c r="T37" s="19" t="s">
        <v>50</v>
      </c>
      <c r="U37" s="19" t="s">
        <v>52</v>
      </c>
      <c r="V37" s="19" t="s">
        <v>51</v>
      </c>
      <c r="W37" s="19" t="s">
        <v>50</v>
      </c>
      <c r="X37" s="31" t="str">
        <f t="shared" si="0"/>
        <v>Низкий</v>
      </c>
      <c r="Y37" s="31" t="str">
        <f t="shared" si="1"/>
        <v>Достаточный</v>
      </c>
      <c r="Z37" s="31" t="str">
        <f t="shared" si="2"/>
        <v>Оптимальный</v>
      </c>
      <c r="AA37" s="3"/>
      <c r="AB37" s="7">
        <f t="shared" si="3"/>
        <v>0</v>
      </c>
      <c r="AC37" s="7">
        <f t="shared" si="4"/>
        <v>0</v>
      </c>
      <c r="AD37" s="7">
        <f t="shared" si="5"/>
        <v>1</v>
      </c>
      <c r="AE37" s="3"/>
      <c r="AF37" s="4" t="str">
        <f t="shared" si="6"/>
        <v>Н</v>
      </c>
      <c r="AG37" s="4" t="str">
        <f t="shared" si="7"/>
        <v>Н</v>
      </c>
      <c r="AH37" s="4" t="str">
        <f t="shared" si="8"/>
        <v>Н</v>
      </c>
      <c r="AI37" s="4" t="str">
        <f t="shared" si="9"/>
        <v>Н</v>
      </c>
      <c r="AJ37" s="4" t="str">
        <f t="shared" si="10"/>
        <v>Н</v>
      </c>
      <c r="AK37" s="4" t="str">
        <f t="shared" si="11"/>
        <v>Н</v>
      </c>
      <c r="AL37" s="4" t="str">
        <f t="shared" si="12"/>
        <v>Н</v>
      </c>
      <c r="AM37" s="6" t="str">
        <f t="shared" si="13"/>
        <v>Низкий</v>
      </c>
      <c r="AN37" s="3"/>
      <c r="AO37" s="7">
        <f t="shared" si="14"/>
        <v>0</v>
      </c>
      <c r="AP37" s="7">
        <f t="shared" si="15"/>
        <v>1</v>
      </c>
      <c r="AQ37" s="7">
        <f t="shared" si="16"/>
        <v>0</v>
      </c>
      <c r="AR37" s="3"/>
      <c r="AS37" s="4" t="str">
        <f t="shared" si="17"/>
        <v>Д</v>
      </c>
      <c r="AT37" s="4" t="str">
        <f t="shared" si="18"/>
        <v>Д</v>
      </c>
      <c r="AU37" s="4" t="str">
        <f t="shared" si="19"/>
        <v>Д</v>
      </c>
      <c r="AV37" s="4" t="str">
        <f t="shared" si="20"/>
        <v>Д</v>
      </c>
      <c r="AW37" s="4" t="str">
        <f t="shared" si="21"/>
        <v>Д</v>
      </c>
      <c r="AX37" s="4" t="str">
        <f t="shared" si="22"/>
        <v>Д</v>
      </c>
      <c r="AY37" s="4" t="str">
        <f t="shared" si="23"/>
        <v>Д</v>
      </c>
      <c r="AZ37" s="6" t="str">
        <f t="shared" si="24"/>
        <v>Достаточный</v>
      </c>
      <c r="BA37" s="3"/>
      <c r="BB37" s="7">
        <f t="shared" si="25"/>
        <v>1</v>
      </c>
      <c r="BC37" s="7">
        <f t="shared" si="26"/>
        <v>0</v>
      </c>
      <c r="BD37" s="7">
        <f t="shared" si="27"/>
        <v>0</v>
      </c>
      <c r="BE37" s="3"/>
      <c r="BF37" s="4" t="str">
        <f t="shared" si="28"/>
        <v>О</v>
      </c>
      <c r="BG37" s="4" t="str">
        <f t="shared" si="29"/>
        <v>О</v>
      </c>
      <c r="BH37" s="4" t="str">
        <f t="shared" si="30"/>
        <v>О</v>
      </c>
      <c r="BI37" s="4" t="str">
        <f t="shared" si="31"/>
        <v>О</v>
      </c>
      <c r="BJ37" s="4" t="str">
        <f t="shared" si="32"/>
        <v>О</v>
      </c>
      <c r="BK37" s="4" t="str">
        <f t="shared" si="33"/>
        <v>О</v>
      </c>
      <c r="BL37" s="4" t="str">
        <f t="shared" si="34"/>
        <v>О</v>
      </c>
      <c r="BM37" s="6" t="str">
        <f t="shared" si="35"/>
        <v>Оптимальный</v>
      </c>
      <c r="BN37" s="3"/>
    </row>
    <row r="38" spans="1:66" ht="15.5" x14ac:dyDescent="0.35">
      <c r="A38" s="4">
        <f>'Художественно эстетическое '!A38</f>
        <v>32</v>
      </c>
      <c r="B38" s="19">
        <v>1332</v>
      </c>
      <c r="C38" s="19" t="s">
        <v>52</v>
      </c>
      <c r="D38" s="19" t="s">
        <v>52</v>
      </c>
      <c r="E38" s="19" t="s">
        <v>51</v>
      </c>
      <c r="F38" s="19" t="s">
        <v>52</v>
      </c>
      <c r="G38" s="19" t="s">
        <v>52</v>
      </c>
      <c r="H38" s="19" t="s">
        <v>51</v>
      </c>
      <c r="I38" s="19" t="s">
        <v>52</v>
      </c>
      <c r="J38" s="19" t="s">
        <v>52</v>
      </c>
      <c r="K38" s="19" t="s">
        <v>51</v>
      </c>
      <c r="L38" s="19" t="s">
        <v>52</v>
      </c>
      <c r="M38" s="19" t="s">
        <v>52</v>
      </c>
      <c r="N38" s="19" t="s">
        <v>51</v>
      </c>
      <c r="O38" s="19" t="s">
        <v>52</v>
      </c>
      <c r="P38" s="19" t="s">
        <v>52</v>
      </c>
      <c r="Q38" s="19" t="s">
        <v>51</v>
      </c>
      <c r="R38" s="19" t="s">
        <v>52</v>
      </c>
      <c r="S38" s="19" t="s">
        <v>52</v>
      </c>
      <c r="T38" s="19" t="s">
        <v>51</v>
      </c>
      <c r="U38" s="19" t="s">
        <v>52</v>
      </c>
      <c r="V38" s="19" t="s">
        <v>52</v>
      </c>
      <c r="W38" s="19" t="s">
        <v>51</v>
      </c>
      <c r="X38" s="31" t="str">
        <f t="shared" si="0"/>
        <v>Низкий</v>
      </c>
      <c r="Y38" s="31" t="str">
        <f t="shared" si="1"/>
        <v>Низкий</v>
      </c>
      <c r="Z38" s="31" t="str">
        <f t="shared" si="2"/>
        <v>Достаточный</v>
      </c>
      <c r="AA38" s="3"/>
      <c r="AB38" s="7">
        <f t="shared" si="3"/>
        <v>0</v>
      </c>
      <c r="AC38" s="7">
        <f t="shared" si="4"/>
        <v>0</v>
      </c>
      <c r="AD38" s="7">
        <f t="shared" si="5"/>
        <v>1</v>
      </c>
      <c r="AE38" s="3"/>
      <c r="AF38" s="4" t="str">
        <f t="shared" si="6"/>
        <v>Н</v>
      </c>
      <c r="AG38" s="4" t="str">
        <f t="shared" si="7"/>
        <v>Н</v>
      </c>
      <c r="AH38" s="4" t="str">
        <f t="shared" si="8"/>
        <v>Н</v>
      </c>
      <c r="AI38" s="4" t="str">
        <f t="shared" si="9"/>
        <v>Н</v>
      </c>
      <c r="AJ38" s="4" t="str">
        <f t="shared" si="10"/>
        <v>Н</v>
      </c>
      <c r="AK38" s="4" t="str">
        <f t="shared" si="11"/>
        <v>Н</v>
      </c>
      <c r="AL38" s="4" t="str">
        <f t="shared" si="12"/>
        <v>Н</v>
      </c>
      <c r="AM38" s="6" t="str">
        <f t="shared" si="13"/>
        <v>Низкий</v>
      </c>
      <c r="AN38" s="3"/>
      <c r="AO38" s="7">
        <f t="shared" si="14"/>
        <v>0</v>
      </c>
      <c r="AP38" s="7">
        <f t="shared" si="15"/>
        <v>0</v>
      </c>
      <c r="AQ38" s="7">
        <f t="shared" si="16"/>
        <v>1</v>
      </c>
      <c r="AR38" s="3"/>
      <c r="AS38" s="4" t="str">
        <f t="shared" si="17"/>
        <v>Н</v>
      </c>
      <c r="AT38" s="4" t="str">
        <f t="shared" si="18"/>
        <v>Н</v>
      </c>
      <c r="AU38" s="4" t="str">
        <f t="shared" si="19"/>
        <v>Н</v>
      </c>
      <c r="AV38" s="4" t="str">
        <f t="shared" si="20"/>
        <v>Н</v>
      </c>
      <c r="AW38" s="4" t="str">
        <f t="shared" si="21"/>
        <v>Н</v>
      </c>
      <c r="AX38" s="4" t="str">
        <f t="shared" si="22"/>
        <v>Н</v>
      </c>
      <c r="AY38" s="4" t="str">
        <f t="shared" si="23"/>
        <v>Н</v>
      </c>
      <c r="AZ38" s="6" t="str">
        <f t="shared" si="24"/>
        <v>Низкий</v>
      </c>
      <c r="BA38" s="3"/>
      <c r="BB38" s="7">
        <f t="shared" si="25"/>
        <v>0</v>
      </c>
      <c r="BC38" s="7">
        <f t="shared" si="26"/>
        <v>1</v>
      </c>
      <c r="BD38" s="7">
        <f t="shared" si="27"/>
        <v>0</v>
      </c>
      <c r="BE38" s="3"/>
      <c r="BF38" s="4" t="str">
        <f t="shared" si="28"/>
        <v>Д</v>
      </c>
      <c r="BG38" s="4" t="str">
        <f t="shared" si="29"/>
        <v>Д</v>
      </c>
      <c r="BH38" s="4" t="str">
        <f t="shared" si="30"/>
        <v>Д</v>
      </c>
      <c r="BI38" s="4" t="str">
        <f t="shared" si="31"/>
        <v>Д</v>
      </c>
      <c r="BJ38" s="4" t="str">
        <f t="shared" si="32"/>
        <v>Д</v>
      </c>
      <c r="BK38" s="4" t="str">
        <f t="shared" si="33"/>
        <v>Д</v>
      </c>
      <c r="BL38" s="4" t="str">
        <f t="shared" si="34"/>
        <v>Д</v>
      </c>
      <c r="BM38" s="6" t="str">
        <f t="shared" si="35"/>
        <v>Достаточный</v>
      </c>
      <c r="BN38" s="3"/>
    </row>
    <row r="39" spans="1:66" ht="15.5" x14ac:dyDescent="0.35">
      <c r="A39" s="4">
        <f>'Художественно эстетическое '!A39</f>
        <v>33</v>
      </c>
      <c r="B39" s="19">
        <v>1333</v>
      </c>
      <c r="C39" s="19" t="s">
        <v>52</v>
      </c>
      <c r="D39" s="19" t="s">
        <v>51</v>
      </c>
      <c r="E39" s="19" t="s">
        <v>51</v>
      </c>
      <c r="F39" s="19" t="s">
        <v>52</v>
      </c>
      <c r="G39" s="19" t="s">
        <v>51</v>
      </c>
      <c r="H39" s="19" t="s">
        <v>51</v>
      </c>
      <c r="I39" s="19" t="s">
        <v>52</v>
      </c>
      <c r="J39" s="19" t="s">
        <v>51</v>
      </c>
      <c r="K39" s="19" t="s">
        <v>51</v>
      </c>
      <c r="L39" s="19" t="s">
        <v>52</v>
      </c>
      <c r="M39" s="19" t="s">
        <v>51</v>
      </c>
      <c r="N39" s="19" t="s">
        <v>50</v>
      </c>
      <c r="O39" s="19" t="s">
        <v>50</v>
      </c>
      <c r="P39" s="19" t="s">
        <v>51</v>
      </c>
      <c r="Q39" s="19" t="s">
        <v>50</v>
      </c>
      <c r="R39" s="19" t="s">
        <v>52</v>
      </c>
      <c r="S39" s="19" t="s">
        <v>51</v>
      </c>
      <c r="T39" s="19" t="s">
        <v>50</v>
      </c>
      <c r="U39" s="19" t="s">
        <v>52</v>
      </c>
      <c r="V39" s="19" t="s">
        <v>51</v>
      </c>
      <c r="W39" s="19" t="s">
        <v>50</v>
      </c>
      <c r="X39" s="31" t="str">
        <f t="shared" si="0"/>
        <v>Низкий</v>
      </c>
      <c r="Y39" s="31" t="str">
        <f t="shared" si="1"/>
        <v>Достаточный</v>
      </c>
      <c r="Z39" s="31" t="str">
        <f t="shared" si="2"/>
        <v>Оптимальный</v>
      </c>
      <c r="AA39" s="3"/>
      <c r="AB39" s="7">
        <f t="shared" si="3"/>
        <v>0.14285714285714285</v>
      </c>
      <c r="AC39" s="7">
        <f t="shared" si="4"/>
        <v>0</v>
      </c>
      <c r="AD39" s="7">
        <f t="shared" si="5"/>
        <v>0.8571428571428571</v>
      </c>
      <c r="AE39" s="3"/>
      <c r="AF39" s="4" t="str">
        <f t="shared" si="6"/>
        <v>Н</v>
      </c>
      <c r="AG39" s="4" t="str">
        <f t="shared" si="7"/>
        <v>Н</v>
      </c>
      <c r="AH39" s="4" t="str">
        <f t="shared" si="8"/>
        <v>Н</v>
      </c>
      <c r="AI39" s="4" t="str">
        <f t="shared" si="9"/>
        <v>Н</v>
      </c>
      <c r="AJ39" s="4" t="str">
        <f t="shared" si="10"/>
        <v>О</v>
      </c>
      <c r="AK39" s="4" t="str">
        <f t="shared" si="11"/>
        <v>Н</v>
      </c>
      <c r="AL39" s="4" t="str">
        <f t="shared" si="12"/>
        <v>Н</v>
      </c>
      <c r="AM39" s="6" t="str">
        <f t="shared" si="13"/>
        <v>Низкий</v>
      </c>
      <c r="AN39" s="3"/>
      <c r="AO39" s="7">
        <f t="shared" si="14"/>
        <v>0</v>
      </c>
      <c r="AP39" s="7">
        <f t="shared" si="15"/>
        <v>1</v>
      </c>
      <c r="AQ39" s="7">
        <f t="shared" si="16"/>
        <v>0</v>
      </c>
      <c r="AR39" s="3"/>
      <c r="AS39" s="4" t="str">
        <f t="shared" si="17"/>
        <v>Д</v>
      </c>
      <c r="AT39" s="4" t="str">
        <f t="shared" si="18"/>
        <v>Д</v>
      </c>
      <c r="AU39" s="4" t="str">
        <f t="shared" si="19"/>
        <v>Д</v>
      </c>
      <c r="AV39" s="4" t="str">
        <f t="shared" si="20"/>
        <v>Д</v>
      </c>
      <c r="AW39" s="4" t="str">
        <f t="shared" si="21"/>
        <v>Д</v>
      </c>
      <c r="AX39" s="4" t="str">
        <f t="shared" si="22"/>
        <v>Д</v>
      </c>
      <c r="AY39" s="4" t="str">
        <f t="shared" si="23"/>
        <v>Д</v>
      </c>
      <c r="AZ39" s="6" t="str">
        <f t="shared" si="24"/>
        <v>Достаточный</v>
      </c>
      <c r="BA39" s="3"/>
      <c r="BB39" s="7">
        <f t="shared" si="25"/>
        <v>0.5714285714285714</v>
      </c>
      <c r="BC39" s="7">
        <f t="shared" si="26"/>
        <v>0.42857142857142855</v>
      </c>
      <c r="BD39" s="7">
        <f t="shared" si="27"/>
        <v>0</v>
      </c>
      <c r="BE39" s="3"/>
      <c r="BF39" s="4" t="str">
        <f t="shared" si="28"/>
        <v>Д</v>
      </c>
      <c r="BG39" s="4" t="str">
        <f t="shared" si="29"/>
        <v>Д</v>
      </c>
      <c r="BH39" s="4" t="str">
        <f t="shared" si="30"/>
        <v>Д</v>
      </c>
      <c r="BI39" s="4" t="str">
        <f t="shared" si="31"/>
        <v>О</v>
      </c>
      <c r="BJ39" s="4" t="str">
        <f t="shared" si="32"/>
        <v>О</v>
      </c>
      <c r="BK39" s="4" t="str">
        <f t="shared" si="33"/>
        <v>О</v>
      </c>
      <c r="BL39" s="4" t="str">
        <f t="shared" si="34"/>
        <v>О</v>
      </c>
      <c r="BM39" s="6" t="str">
        <f t="shared" si="35"/>
        <v>Оптимальный</v>
      </c>
      <c r="BN39" s="3"/>
    </row>
    <row r="40" spans="1:66" ht="15.5" x14ac:dyDescent="0.35">
      <c r="A40" s="4">
        <f>'Художественно эстетическое '!A40</f>
        <v>34</v>
      </c>
      <c r="B40" s="19">
        <v>1334</v>
      </c>
      <c r="C40" s="19" t="s">
        <v>52</v>
      </c>
      <c r="D40" s="19" t="s">
        <v>51</v>
      </c>
      <c r="E40" s="19" t="s">
        <v>50</v>
      </c>
      <c r="F40" s="19" t="s">
        <v>52</v>
      </c>
      <c r="G40" s="19" t="s">
        <v>51</v>
      </c>
      <c r="H40" s="19" t="s">
        <v>50</v>
      </c>
      <c r="I40" s="19" t="s">
        <v>52</v>
      </c>
      <c r="J40" s="19" t="s">
        <v>51</v>
      </c>
      <c r="K40" s="19" t="s">
        <v>50</v>
      </c>
      <c r="L40" s="19" t="s">
        <v>52</v>
      </c>
      <c r="M40" s="19" t="s">
        <v>51</v>
      </c>
      <c r="N40" s="19" t="s">
        <v>50</v>
      </c>
      <c r="O40" s="19" t="s">
        <v>52</v>
      </c>
      <c r="P40" s="19" t="s">
        <v>51</v>
      </c>
      <c r="Q40" s="19" t="s">
        <v>50</v>
      </c>
      <c r="R40" s="19" t="s">
        <v>52</v>
      </c>
      <c r="S40" s="19" t="s">
        <v>51</v>
      </c>
      <c r="T40" s="19" t="s">
        <v>50</v>
      </c>
      <c r="U40" s="19" t="s">
        <v>52</v>
      </c>
      <c r="V40" s="19" t="s">
        <v>51</v>
      </c>
      <c r="W40" s="19" t="s">
        <v>50</v>
      </c>
      <c r="X40" s="31" t="str">
        <f>IF(AD40&gt;=0.55,"Низкий",IF(AB40&gt;=0.55,"Оптимальный",IF(AC40&gt;0.45,"Достаточный")))</f>
        <v>Низкий</v>
      </c>
      <c r="Y40" s="31" t="str">
        <f t="shared" si="1"/>
        <v>Достаточный</v>
      </c>
      <c r="Z40" s="31" t="str">
        <f t="shared" si="2"/>
        <v>Оптимальный</v>
      </c>
      <c r="AA40" s="3"/>
      <c r="AB40" s="7">
        <f t="shared" si="3"/>
        <v>0</v>
      </c>
      <c r="AC40" s="7">
        <f t="shared" si="4"/>
        <v>0</v>
      </c>
      <c r="AD40" s="7">
        <f t="shared" si="5"/>
        <v>1</v>
      </c>
      <c r="AE40" s="3"/>
      <c r="AF40" s="4" t="str">
        <f t="shared" si="6"/>
        <v>Н</v>
      </c>
      <c r="AG40" s="4" t="str">
        <f t="shared" si="7"/>
        <v>Н</v>
      </c>
      <c r="AH40" s="4" t="str">
        <f t="shared" si="8"/>
        <v>Н</v>
      </c>
      <c r="AI40" s="4" t="str">
        <f t="shared" si="9"/>
        <v>Н</v>
      </c>
      <c r="AJ40" s="4" t="str">
        <f t="shared" si="10"/>
        <v>Н</v>
      </c>
      <c r="AK40" s="4" t="str">
        <f t="shared" si="11"/>
        <v>Н</v>
      </c>
      <c r="AL40" s="4" t="str">
        <f t="shared" si="12"/>
        <v>Н</v>
      </c>
      <c r="AM40" s="6" t="str">
        <f t="shared" si="13"/>
        <v>Низкий</v>
      </c>
      <c r="AN40" s="3"/>
      <c r="AO40" s="7">
        <f t="shared" si="14"/>
        <v>0</v>
      </c>
      <c r="AP40" s="7">
        <f t="shared" si="15"/>
        <v>1</v>
      </c>
      <c r="AQ40" s="7">
        <f t="shared" si="16"/>
        <v>0</v>
      </c>
      <c r="AR40" s="3"/>
      <c r="AS40" s="4" t="str">
        <f t="shared" si="17"/>
        <v>Д</v>
      </c>
      <c r="AT40" s="4" t="str">
        <f t="shared" si="18"/>
        <v>Д</v>
      </c>
      <c r="AU40" s="4" t="str">
        <f t="shared" si="19"/>
        <v>Д</v>
      </c>
      <c r="AV40" s="4" t="str">
        <f t="shared" si="20"/>
        <v>Д</v>
      </c>
      <c r="AW40" s="4" t="str">
        <f t="shared" si="21"/>
        <v>Д</v>
      </c>
      <c r="AX40" s="4" t="str">
        <f t="shared" si="22"/>
        <v>Д</v>
      </c>
      <c r="AY40" s="4" t="str">
        <f t="shared" si="23"/>
        <v>Д</v>
      </c>
      <c r="AZ40" s="6" t="str">
        <f t="shared" si="24"/>
        <v>Достаточный</v>
      </c>
      <c r="BA40" s="3"/>
      <c r="BB40" s="7">
        <f t="shared" si="25"/>
        <v>1</v>
      </c>
      <c r="BC40" s="7">
        <f t="shared" si="26"/>
        <v>0</v>
      </c>
      <c r="BD40" s="7">
        <f t="shared" si="27"/>
        <v>0</v>
      </c>
      <c r="BE40" s="3"/>
      <c r="BF40" s="4" t="str">
        <f t="shared" si="28"/>
        <v>О</v>
      </c>
      <c r="BG40" s="4" t="str">
        <f t="shared" si="29"/>
        <v>О</v>
      </c>
      <c r="BH40" s="4" t="str">
        <f t="shared" si="30"/>
        <v>О</v>
      </c>
      <c r="BI40" s="4" t="str">
        <f t="shared" si="31"/>
        <v>О</v>
      </c>
      <c r="BJ40" s="4" t="str">
        <f t="shared" si="32"/>
        <v>О</v>
      </c>
      <c r="BK40" s="4" t="str">
        <f t="shared" si="33"/>
        <v>О</v>
      </c>
      <c r="BL40" s="4" t="str">
        <f t="shared" si="34"/>
        <v>О</v>
      </c>
      <c r="BM40" s="6" t="str">
        <f t="shared" si="35"/>
        <v>Оптимальный</v>
      </c>
      <c r="BN40" s="3"/>
    </row>
    <row r="41" spans="1:66" ht="15.5" x14ac:dyDescent="0.35">
      <c r="A41" s="4">
        <f>'Художественно эстетическое '!A41</f>
        <v>35</v>
      </c>
      <c r="B41" s="19">
        <v>1335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31" t="b">
        <f t="shared" si="0"/>
        <v>0</v>
      </c>
      <c r="Y41" s="31" t="b">
        <f>IF(AQ41&gt;=0.55,"Низкий",IF(AO41&gt;=0.55,"Оптимальный",IF(AP41&gt;0.45,"Достаточный")))</f>
        <v>0</v>
      </c>
      <c r="Z41" s="31" t="b">
        <f t="shared" si="2"/>
        <v>0</v>
      </c>
      <c r="AA41" s="3"/>
      <c r="AB41" s="7">
        <f t="shared" si="3"/>
        <v>0</v>
      </c>
      <c r="AC41" s="7">
        <f t="shared" si="4"/>
        <v>0</v>
      </c>
      <c r="AD41" s="7">
        <f t="shared" si="5"/>
        <v>0</v>
      </c>
      <c r="AE41" s="3"/>
      <c r="AF41" s="4">
        <f t="shared" si="6"/>
        <v>0</v>
      </c>
      <c r="AG41" s="4">
        <f t="shared" si="7"/>
        <v>0</v>
      </c>
      <c r="AH41" s="4">
        <f t="shared" si="8"/>
        <v>0</v>
      </c>
      <c r="AI41" s="4">
        <f t="shared" si="9"/>
        <v>0</v>
      </c>
      <c r="AJ41" s="4">
        <f t="shared" si="10"/>
        <v>0</v>
      </c>
      <c r="AK41" s="4">
        <f t="shared" si="11"/>
        <v>0</v>
      </c>
      <c r="AL41" s="4">
        <f t="shared" si="12"/>
        <v>0</v>
      </c>
      <c r="AM41" s="6" t="b">
        <f t="shared" si="13"/>
        <v>0</v>
      </c>
      <c r="AN41" s="3"/>
      <c r="AO41" s="7">
        <f t="shared" si="14"/>
        <v>0</v>
      </c>
      <c r="AP41" s="7">
        <f t="shared" si="15"/>
        <v>0</v>
      </c>
      <c r="AQ41" s="7">
        <f t="shared" si="16"/>
        <v>0</v>
      </c>
      <c r="AR41" s="3"/>
      <c r="AS41" s="4">
        <f t="shared" si="17"/>
        <v>0</v>
      </c>
      <c r="AT41" s="4">
        <f t="shared" si="18"/>
        <v>0</v>
      </c>
      <c r="AU41" s="4">
        <f t="shared" si="19"/>
        <v>0</v>
      </c>
      <c r="AV41" s="4">
        <f t="shared" si="20"/>
        <v>0</v>
      </c>
      <c r="AW41" s="4">
        <f t="shared" si="21"/>
        <v>0</v>
      </c>
      <c r="AX41" s="4">
        <f t="shared" si="22"/>
        <v>0</v>
      </c>
      <c r="AY41" s="4">
        <f t="shared" si="23"/>
        <v>0</v>
      </c>
      <c r="AZ41" s="6" t="b">
        <f t="shared" si="24"/>
        <v>0</v>
      </c>
      <c r="BA41" s="3"/>
      <c r="BB41" s="7">
        <f t="shared" si="25"/>
        <v>0</v>
      </c>
      <c r="BC41" s="7">
        <f t="shared" si="26"/>
        <v>0</v>
      </c>
      <c r="BD41" s="7">
        <f>COUNTIF(BF41:BL41,BD$5)/7</f>
        <v>0</v>
      </c>
      <c r="BE41" s="3"/>
      <c r="BF41" s="4">
        <f t="shared" si="28"/>
        <v>0</v>
      </c>
      <c r="BG41" s="4">
        <f t="shared" si="29"/>
        <v>0</v>
      </c>
      <c r="BH41" s="4">
        <f t="shared" si="30"/>
        <v>0</v>
      </c>
      <c r="BI41" s="4">
        <f t="shared" si="31"/>
        <v>0</v>
      </c>
      <c r="BJ41" s="4">
        <f t="shared" si="32"/>
        <v>0</v>
      </c>
      <c r="BK41" s="4">
        <f t="shared" si="33"/>
        <v>0</v>
      </c>
      <c r="BL41" s="4">
        <f t="shared" si="34"/>
        <v>0</v>
      </c>
      <c r="BM41" s="6" t="b">
        <f t="shared" si="35"/>
        <v>0</v>
      </c>
      <c r="BN41" s="3"/>
    </row>
    <row r="42" spans="1:66" ht="15.5" x14ac:dyDescent="0.35">
      <c r="A42" s="4">
        <f>'Художественно эстетическое '!A42</f>
        <v>36</v>
      </c>
      <c r="B42" s="19">
        <v>1336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1" t="b">
        <f t="shared" si="0"/>
        <v>0</v>
      </c>
      <c r="Y42" s="31" t="b">
        <f t="shared" si="1"/>
        <v>0</v>
      </c>
      <c r="Z42" s="31" t="b">
        <f t="shared" si="2"/>
        <v>0</v>
      </c>
      <c r="AA42" s="3"/>
      <c r="AB42" s="7">
        <f t="shared" si="3"/>
        <v>0</v>
      </c>
      <c r="AC42" s="7">
        <f t="shared" si="4"/>
        <v>0</v>
      </c>
      <c r="AD42" s="7">
        <f t="shared" si="5"/>
        <v>0</v>
      </c>
      <c r="AE42" s="3"/>
      <c r="AF42" s="4">
        <f t="shared" si="6"/>
        <v>0</v>
      </c>
      <c r="AG42" s="4">
        <f t="shared" si="7"/>
        <v>0</v>
      </c>
      <c r="AH42" s="4">
        <f t="shared" si="8"/>
        <v>0</v>
      </c>
      <c r="AI42" s="4">
        <f t="shared" si="9"/>
        <v>0</v>
      </c>
      <c r="AJ42" s="4">
        <f t="shared" si="10"/>
        <v>0</v>
      </c>
      <c r="AK42" s="4">
        <f t="shared" si="11"/>
        <v>0</v>
      </c>
      <c r="AL42" s="4">
        <f t="shared" si="12"/>
        <v>0</v>
      </c>
      <c r="AM42" s="6" t="b">
        <f t="shared" si="13"/>
        <v>0</v>
      </c>
      <c r="AN42" s="3"/>
      <c r="AO42" s="7">
        <f t="shared" si="14"/>
        <v>0</v>
      </c>
      <c r="AP42" s="7">
        <f t="shared" si="15"/>
        <v>0</v>
      </c>
      <c r="AQ42" s="7">
        <f t="shared" si="16"/>
        <v>0</v>
      </c>
      <c r="AR42" s="3"/>
      <c r="AS42" s="4">
        <f t="shared" si="17"/>
        <v>0</v>
      </c>
      <c r="AT42" s="4">
        <f t="shared" si="18"/>
        <v>0</v>
      </c>
      <c r="AU42" s="4">
        <f t="shared" si="19"/>
        <v>0</v>
      </c>
      <c r="AV42" s="4">
        <f t="shared" si="20"/>
        <v>0</v>
      </c>
      <c r="AW42" s="4">
        <f t="shared" si="21"/>
        <v>0</v>
      </c>
      <c r="AX42" s="4">
        <f t="shared" si="22"/>
        <v>0</v>
      </c>
      <c r="AY42" s="4">
        <f t="shared" si="23"/>
        <v>0</v>
      </c>
      <c r="AZ42" s="6" t="b">
        <f t="shared" si="24"/>
        <v>0</v>
      </c>
      <c r="BA42" s="3"/>
      <c r="BB42" s="7">
        <f t="shared" si="25"/>
        <v>0</v>
      </c>
      <c r="BC42" s="7">
        <f t="shared" si="26"/>
        <v>0</v>
      </c>
      <c r="BD42" s="7">
        <f t="shared" si="27"/>
        <v>0</v>
      </c>
      <c r="BE42" s="3"/>
      <c r="BF42" s="4">
        <f t="shared" si="28"/>
        <v>0</v>
      </c>
      <c r="BG42" s="4">
        <f t="shared" si="29"/>
        <v>0</v>
      </c>
      <c r="BH42" s="4">
        <f t="shared" si="30"/>
        <v>0</v>
      </c>
      <c r="BI42" s="4">
        <f t="shared" si="31"/>
        <v>0</v>
      </c>
      <c r="BJ42" s="4">
        <f t="shared" si="32"/>
        <v>0</v>
      </c>
      <c r="BK42" s="4">
        <f t="shared" si="33"/>
        <v>0</v>
      </c>
      <c r="BL42" s="4">
        <f t="shared" si="34"/>
        <v>0</v>
      </c>
      <c r="BM42" s="6" t="b">
        <f t="shared" si="35"/>
        <v>0</v>
      </c>
      <c r="BN42" s="3"/>
    </row>
    <row r="43" spans="1:66" ht="15.5" x14ac:dyDescent="0.35">
      <c r="A43" s="4">
        <f>'Художественно эстетическое '!A43</f>
        <v>37</v>
      </c>
      <c r="B43" s="19">
        <v>1337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1" t="b">
        <f t="shared" si="0"/>
        <v>0</v>
      </c>
      <c r="Y43" s="31" t="b">
        <f t="shared" si="1"/>
        <v>0</v>
      </c>
      <c r="Z43" s="31" t="b">
        <f t="shared" si="2"/>
        <v>0</v>
      </c>
      <c r="AA43" s="3"/>
      <c r="AB43" s="7">
        <f t="shared" si="3"/>
        <v>0</v>
      </c>
      <c r="AC43" s="7">
        <f t="shared" si="4"/>
        <v>0</v>
      </c>
      <c r="AD43" s="7">
        <f t="shared" si="5"/>
        <v>0</v>
      </c>
      <c r="AE43" s="3"/>
      <c r="AF43" s="4">
        <f t="shared" si="6"/>
        <v>0</v>
      </c>
      <c r="AG43" s="4">
        <f t="shared" si="7"/>
        <v>0</v>
      </c>
      <c r="AH43" s="4">
        <f t="shared" si="8"/>
        <v>0</v>
      </c>
      <c r="AI43" s="4">
        <f t="shared" si="9"/>
        <v>0</v>
      </c>
      <c r="AJ43" s="4">
        <f t="shared" si="10"/>
        <v>0</v>
      </c>
      <c r="AK43" s="4">
        <f t="shared" si="11"/>
        <v>0</v>
      </c>
      <c r="AL43" s="4">
        <f t="shared" si="12"/>
        <v>0</v>
      </c>
      <c r="AM43" s="6" t="b">
        <f t="shared" si="13"/>
        <v>0</v>
      </c>
      <c r="AN43" s="3"/>
      <c r="AO43" s="7">
        <f t="shared" si="14"/>
        <v>0</v>
      </c>
      <c r="AP43" s="7">
        <f t="shared" si="15"/>
        <v>0</v>
      </c>
      <c r="AQ43" s="7">
        <f t="shared" si="16"/>
        <v>0</v>
      </c>
      <c r="AR43" s="3"/>
      <c r="AS43" s="4">
        <f t="shared" si="17"/>
        <v>0</v>
      </c>
      <c r="AT43" s="4">
        <f t="shared" si="18"/>
        <v>0</v>
      </c>
      <c r="AU43" s="4">
        <f t="shared" si="19"/>
        <v>0</v>
      </c>
      <c r="AV43" s="4">
        <f t="shared" si="20"/>
        <v>0</v>
      </c>
      <c r="AW43" s="4">
        <f t="shared" si="21"/>
        <v>0</v>
      </c>
      <c r="AX43" s="4">
        <f t="shared" si="22"/>
        <v>0</v>
      </c>
      <c r="AY43" s="4">
        <f>V43</f>
        <v>0</v>
      </c>
      <c r="AZ43" s="6" t="b">
        <f t="shared" si="24"/>
        <v>0</v>
      </c>
      <c r="BA43" s="3"/>
      <c r="BB43" s="7">
        <f t="shared" si="25"/>
        <v>0</v>
      </c>
      <c r="BC43" s="7">
        <f t="shared" si="26"/>
        <v>0</v>
      </c>
      <c r="BD43" s="7">
        <f t="shared" si="27"/>
        <v>0</v>
      </c>
      <c r="BE43" s="3"/>
      <c r="BF43" s="4">
        <f t="shared" si="28"/>
        <v>0</v>
      </c>
      <c r="BG43" s="4">
        <f t="shared" si="29"/>
        <v>0</v>
      </c>
      <c r="BH43" s="4">
        <f t="shared" si="30"/>
        <v>0</v>
      </c>
      <c r="BI43" s="4">
        <f t="shared" si="31"/>
        <v>0</v>
      </c>
      <c r="BJ43" s="4">
        <f t="shared" si="32"/>
        <v>0</v>
      </c>
      <c r="BK43" s="4">
        <f t="shared" si="33"/>
        <v>0</v>
      </c>
      <c r="BL43" s="4">
        <f t="shared" si="34"/>
        <v>0</v>
      </c>
      <c r="BM43" s="6" t="b">
        <f t="shared" si="35"/>
        <v>0</v>
      </c>
      <c r="BN43" s="3"/>
    </row>
    <row r="44" spans="1:66" ht="15" x14ac:dyDescent="0.35">
      <c r="A44" s="74" t="s">
        <v>53</v>
      </c>
      <c r="B44" s="74"/>
      <c r="C44" s="33">
        <f>COUNTIF(C7:C43,"о")</f>
        <v>0</v>
      </c>
      <c r="D44" s="33">
        <f t="shared" ref="D44:W44" si="36">COUNTIF(D7:D43,"о")</f>
        <v>0</v>
      </c>
      <c r="E44" s="33">
        <f t="shared" si="36"/>
        <v>19</v>
      </c>
      <c r="F44" s="33">
        <f t="shared" si="36"/>
        <v>0</v>
      </c>
      <c r="G44" s="33">
        <f t="shared" si="36"/>
        <v>0</v>
      </c>
      <c r="H44" s="33">
        <f t="shared" si="36"/>
        <v>20</v>
      </c>
      <c r="I44" s="33">
        <f t="shared" si="36"/>
        <v>0</v>
      </c>
      <c r="J44" s="33">
        <f t="shared" si="36"/>
        <v>0</v>
      </c>
      <c r="K44" s="33">
        <f t="shared" si="36"/>
        <v>17</v>
      </c>
      <c r="L44" s="33">
        <f t="shared" si="36"/>
        <v>0</v>
      </c>
      <c r="M44" s="33">
        <f t="shared" si="36"/>
        <v>0</v>
      </c>
      <c r="N44" s="33">
        <f t="shared" si="36"/>
        <v>16</v>
      </c>
      <c r="O44" s="33">
        <f t="shared" si="36"/>
        <v>1</v>
      </c>
      <c r="P44" s="33">
        <f t="shared" si="36"/>
        <v>0</v>
      </c>
      <c r="Q44" s="33">
        <f t="shared" si="36"/>
        <v>18</v>
      </c>
      <c r="R44" s="33">
        <f t="shared" si="36"/>
        <v>0</v>
      </c>
      <c r="S44" s="33">
        <f t="shared" si="36"/>
        <v>0</v>
      </c>
      <c r="T44" s="33">
        <f t="shared" si="36"/>
        <v>18</v>
      </c>
      <c r="U44" s="33">
        <f t="shared" si="36"/>
        <v>0</v>
      </c>
      <c r="V44" s="33">
        <f t="shared" si="36"/>
        <v>0</v>
      </c>
      <c r="W44" s="33">
        <f t="shared" si="36"/>
        <v>18</v>
      </c>
      <c r="X44" s="31"/>
      <c r="Y44" s="31"/>
      <c r="Z44" s="31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</row>
    <row r="45" spans="1:66" ht="15" x14ac:dyDescent="0.35">
      <c r="A45" s="74" t="s">
        <v>55</v>
      </c>
      <c r="B45" s="74"/>
      <c r="C45" s="33">
        <f>COUNTIF(C7:C43,"д")</f>
        <v>8</v>
      </c>
      <c r="D45" s="33">
        <f t="shared" ref="D45:W45" si="37">COUNTIF(D7:D43,"д")</f>
        <v>27</v>
      </c>
      <c r="E45" s="33">
        <f t="shared" si="37"/>
        <v>15</v>
      </c>
      <c r="F45" s="33">
        <f t="shared" si="37"/>
        <v>7</v>
      </c>
      <c r="G45" s="33">
        <f t="shared" si="37"/>
        <v>27</v>
      </c>
      <c r="H45" s="33">
        <f t="shared" si="37"/>
        <v>14</v>
      </c>
      <c r="I45" s="33">
        <f t="shared" si="37"/>
        <v>4</v>
      </c>
      <c r="J45" s="33">
        <f t="shared" si="37"/>
        <v>27</v>
      </c>
      <c r="K45" s="33">
        <f t="shared" si="37"/>
        <v>17</v>
      </c>
      <c r="L45" s="33">
        <f t="shared" si="37"/>
        <v>6</v>
      </c>
      <c r="M45" s="33">
        <f t="shared" si="37"/>
        <v>27</v>
      </c>
      <c r="N45" s="33">
        <f t="shared" si="37"/>
        <v>18</v>
      </c>
      <c r="O45" s="33">
        <f t="shared" si="37"/>
        <v>6</v>
      </c>
      <c r="P45" s="33">
        <f t="shared" si="37"/>
        <v>27</v>
      </c>
      <c r="Q45" s="33">
        <f t="shared" si="37"/>
        <v>16</v>
      </c>
      <c r="R45" s="33">
        <f t="shared" si="37"/>
        <v>5</v>
      </c>
      <c r="S45" s="33">
        <f t="shared" si="37"/>
        <v>27</v>
      </c>
      <c r="T45" s="33">
        <f t="shared" si="37"/>
        <v>16</v>
      </c>
      <c r="U45" s="33">
        <f t="shared" si="37"/>
        <v>5</v>
      </c>
      <c r="V45" s="33">
        <f t="shared" si="37"/>
        <v>27</v>
      </c>
      <c r="W45" s="33">
        <f t="shared" si="37"/>
        <v>16</v>
      </c>
      <c r="X45" s="31"/>
      <c r="Y45" s="31"/>
      <c r="Z45" s="31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</row>
    <row r="46" spans="1:66" ht="15" x14ac:dyDescent="0.35">
      <c r="A46" s="74" t="s">
        <v>17</v>
      </c>
      <c r="B46" s="74"/>
      <c r="C46" s="33">
        <f>COUNTIF(C7:C43,"н")</f>
        <v>26</v>
      </c>
      <c r="D46" s="33">
        <f t="shared" ref="D46:W46" si="38">COUNTIF(D7:D43,"н")</f>
        <v>7</v>
      </c>
      <c r="E46" s="33">
        <f t="shared" si="38"/>
        <v>0</v>
      </c>
      <c r="F46" s="33">
        <f t="shared" si="38"/>
        <v>27</v>
      </c>
      <c r="G46" s="33">
        <f t="shared" si="38"/>
        <v>7</v>
      </c>
      <c r="H46" s="33">
        <f t="shared" si="38"/>
        <v>0</v>
      </c>
      <c r="I46" s="33">
        <f t="shared" si="38"/>
        <v>30</v>
      </c>
      <c r="J46" s="33">
        <f t="shared" si="38"/>
        <v>7</v>
      </c>
      <c r="K46" s="33">
        <f t="shared" si="38"/>
        <v>0</v>
      </c>
      <c r="L46" s="33">
        <f t="shared" si="38"/>
        <v>28</v>
      </c>
      <c r="M46" s="33">
        <f t="shared" si="38"/>
        <v>7</v>
      </c>
      <c r="N46" s="33">
        <f t="shared" si="38"/>
        <v>0</v>
      </c>
      <c r="O46" s="33">
        <f t="shared" si="38"/>
        <v>27</v>
      </c>
      <c r="P46" s="33">
        <f t="shared" si="38"/>
        <v>7</v>
      </c>
      <c r="Q46" s="33">
        <f t="shared" si="38"/>
        <v>0</v>
      </c>
      <c r="R46" s="33">
        <f t="shared" si="38"/>
        <v>29</v>
      </c>
      <c r="S46" s="33">
        <f t="shared" si="38"/>
        <v>7</v>
      </c>
      <c r="T46" s="33">
        <f t="shared" si="38"/>
        <v>0</v>
      </c>
      <c r="U46" s="33">
        <f t="shared" si="38"/>
        <v>29</v>
      </c>
      <c r="V46" s="33">
        <f t="shared" si="38"/>
        <v>7</v>
      </c>
      <c r="W46" s="33">
        <f t="shared" si="38"/>
        <v>0</v>
      </c>
      <c r="X46" s="31"/>
      <c r="Y46" s="31"/>
      <c r="Z46" s="31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</row>
    <row r="47" spans="1:66" x14ac:dyDescent="0.35">
      <c r="AC47" s="34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44:B44"/>
    <mergeCell ref="A45:B45"/>
    <mergeCell ref="A46:B46"/>
    <mergeCell ref="J5:J6"/>
    <mergeCell ref="K5:K6"/>
    <mergeCell ref="A5:A6"/>
    <mergeCell ref="B5:B6"/>
    <mergeCell ref="C5:C6"/>
    <mergeCell ref="D5:D6"/>
    <mergeCell ref="E5:E6"/>
    <mergeCell ref="F5:F6"/>
    <mergeCell ref="A1:Z2"/>
    <mergeCell ref="S5:S6"/>
    <mergeCell ref="T5:T6"/>
    <mergeCell ref="U5:U6"/>
    <mergeCell ref="V5:V6"/>
    <mergeCell ref="W5:W6"/>
    <mergeCell ref="X5:X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AB4:AD4"/>
    <mergeCell ref="AB5:AB6"/>
    <mergeCell ref="AC5:AC6"/>
    <mergeCell ref="AD5:AD6"/>
    <mergeCell ref="C3:Z3"/>
    <mergeCell ref="C4:E4"/>
    <mergeCell ref="F4:H4"/>
    <mergeCell ref="I4:K4"/>
    <mergeCell ref="L4:N4"/>
    <mergeCell ref="O4:Q4"/>
    <mergeCell ref="R4:T4"/>
    <mergeCell ref="U4:W4"/>
    <mergeCell ref="X4:Z4"/>
    <mergeCell ref="Y5:Y6"/>
    <mergeCell ref="Z5:Z6"/>
    <mergeCell ref="L5:L6"/>
    <mergeCell ref="AF3:AM3"/>
    <mergeCell ref="AO4:AQ4"/>
    <mergeCell ref="AO5:AO6"/>
    <mergeCell ref="AP5:AP6"/>
    <mergeCell ref="AQ5:AQ6"/>
    <mergeCell ref="AM5:AM6"/>
    <mergeCell ref="AK5:AK6"/>
    <mergeCell ref="AL5:AL6"/>
    <mergeCell ref="AF5:AF6"/>
    <mergeCell ref="AG5:AG6"/>
    <mergeCell ref="AH5:AH6"/>
    <mergeCell ref="AI5:AI6"/>
    <mergeCell ref="AJ5:AJ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7"/>
  <sheetViews>
    <sheetView zoomScale="56" zoomScaleNormal="56" workbookViewId="0">
      <pane ySplit="6" topLeftCell="A31" activePane="bottomLeft" state="frozen"/>
      <selection pane="bottomLeft" sqref="A1:Z2"/>
    </sheetView>
  </sheetViews>
  <sheetFormatPr defaultRowHeight="14.5" outlineLevelCol="1" x14ac:dyDescent="0.35"/>
  <cols>
    <col min="24" max="24" width="14.90625" customWidth="1"/>
    <col min="25" max="25" width="15.36328125" customWidth="1"/>
    <col min="26" max="26" width="15.7265625" customWidth="1"/>
    <col min="28" max="38" width="8.7265625" hidden="1" customWidth="1" outlineLevel="1"/>
    <col min="39" max="39" width="16.7265625" hidden="1" customWidth="1" outlineLevel="1"/>
    <col min="40" max="40" width="8.7265625" collapsed="1"/>
    <col min="41" max="51" width="8.7265625" hidden="1" customWidth="1" outlineLevel="1"/>
    <col min="52" max="52" width="16.36328125" hidden="1" customWidth="1" outlineLevel="1"/>
    <col min="53" max="53" width="8.7265625" collapsed="1"/>
    <col min="54" max="64" width="8.7265625" hidden="1" customWidth="1" outlineLevel="1"/>
    <col min="65" max="65" width="15.1796875" hidden="1" customWidth="1" outlineLevel="1"/>
    <col min="66" max="66" width="8.7265625" collapsed="1"/>
  </cols>
  <sheetData>
    <row r="1" spans="1:66" ht="15.5" x14ac:dyDescent="0.3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15.5" x14ac:dyDescent="0.3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 ht="40.5" customHeight="1" x14ac:dyDescent="0.35">
      <c r="A3" s="11" t="s">
        <v>1</v>
      </c>
      <c r="B3" s="11" t="s">
        <v>3</v>
      </c>
      <c r="C3" s="67" t="s">
        <v>42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14"/>
      <c r="AB3" s="5" t="str">
        <f>IF(AD13&gt;=0.55,"Низкий",IF(AB13&gt;=0.55,"Оптимальный","Достаточный"))</f>
        <v>Низкий</v>
      </c>
      <c r="AC3" s="5"/>
      <c r="AD3" s="5"/>
      <c r="AE3" s="14"/>
      <c r="AF3" s="67" t="s">
        <v>42</v>
      </c>
      <c r="AG3" s="68"/>
      <c r="AH3" s="68"/>
      <c r="AI3" s="68"/>
      <c r="AJ3" s="68"/>
      <c r="AK3" s="68"/>
      <c r="AL3" s="68"/>
      <c r="AM3" s="69"/>
      <c r="AN3" s="14"/>
      <c r="AO3" s="5"/>
      <c r="AP3" s="5"/>
      <c r="AQ3" s="5"/>
      <c r="AR3" s="14"/>
      <c r="AS3" s="67" t="s">
        <v>42</v>
      </c>
      <c r="AT3" s="68"/>
      <c r="AU3" s="68"/>
      <c r="AV3" s="68"/>
      <c r="AW3" s="68"/>
      <c r="AX3" s="68"/>
      <c r="AY3" s="68"/>
      <c r="AZ3" s="69"/>
      <c r="BA3" s="14"/>
      <c r="BB3" s="5"/>
      <c r="BC3" s="5"/>
      <c r="BD3" s="5"/>
      <c r="BE3" s="14"/>
      <c r="BF3" s="67" t="s">
        <v>42</v>
      </c>
      <c r="BG3" s="68"/>
      <c r="BH3" s="68"/>
      <c r="BI3" s="68"/>
      <c r="BJ3" s="68"/>
      <c r="BK3" s="68"/>
      <c r="BL3" s="68"/>
      <c r="BM3" s="69"/>
      <c r="BN3" s="14"/>
    </row>
    <row r="4" spans="1:66" ht="142" customHeight="1" x14ac:dyDescent="0.35">
      <c r="A4" s="11" t="s">
        <v>2</v>
      </c>
      <c r="B4" s="11" t="s">
        <v>4</v>
      </c>
      <c r="C4" s="73" t="s">
        <v>43</v>
      </c>
      <c r="D4" s="73"/>
      <c r="E4" s="73"/>
      <c r="F4" s="73" t="s">
        <v>44</v>
      </c>
      <c r="G4" s="73"/>
      <c r="H4" s="73"/>
      <c r="I4" s="73" t="s">
        <v>45</v>
      </c>
      <c r="J4" s="73"/>
      <c r="K4" s="73"/>
      <c r="L4" s="73" t="s">
        <v>46</v>
      </c>
      <c r="M4" s="73"/>
      <c r="N4" s="73"/>
      <c r="O4" s="73" t="s">
        <v>47</v>
      </c>
      <c r="P4" s="73"/>
      <c r="Q4" s="73"/>
      <c r="R4" s="73" t="s">
        <v>48</v>
      </c>
      <c r="S4" s="73"/>
      <c r="T4" s="73"/>
      <c r="U4" s="73" t="s">
        <v>49</v>
      </c>
      <c r="V4" s="73"/>
      <c r="W4" s="73"/>
      <c r="X4" s="73" t="s">
        <v>13</v>
      </c>
      <c r="Y4" s="73"/>
      <c r="Z4" s="73"/>
      <c r="AA4" s="14"/>
      <c r="AB4" s="70" t="s">
        <v>59</v>
      </c>
      <c r="AC4" s="71"/>
      <c r="AD4" s="72"/>
      <c r="AE4" s="14"/>
      <c r="AF4" s="11" t="s">
        <v>43</v>
      </c>
      <c r="AG4" s="11" t="s">
        <v>44</v>
      </c>
      <c r="AH4" s="11" t="s">
        <v>45</v>
      </c>
      <c r="AI4" s="11" t="s">
        <v>46</v>
      </c>
      <c r="AJ4" s="11" t="s">
        <v>47</v>
      </c>
      <c r="AK4" s="11" t="s">
        <v>48</v>
      </c>
      <c r="AL4" s="11" t="s">
        <v>49</v>
      </c>
      <c r="AM4" s="11" t="s">
        <v>13</v>
      </c>
      <c r="AN4" s="14"/>
      <c r="AO4" s="70" t="s">
        <v>59</v>
      </c>
      <c r="AP4" s="71"/>
      <c r="AQ4" s="72"/>
      <c r="AR4" s="14"/>
      <c r="AS4" s="11" t="s">
        <v>43</v>
      </c>
      <c r="AT4" s="11" t="s">
        <v>44</v>
      </c>
      <c r="AU4" s="11" t="s">
        <v>45</v>
      </c>
      <c r="AV4" s="11" t="s">
        <v>46</v>
      </c>
      <c r="AW4" s="11" t="s">
        <v>47</v>
      </c>
      <c r="AX4" s="11" t="s">
        <v>48</v>
      </c>
      <c r="AY4" s="11" t="s">
        <v>49</v>
      </c>
      <c r="AZ4" s="11" t="s">
        <v>13</v>
      </c>
      <c r="BA4" s="14"/>
      <c r="BB4" s="70" t="s">
        <v>59</v>
      </c>
      <c r="BC4" s="71"/>
      <c r="BD4" s="72"/>
      <c r="BE4" s="14"/>
      <c r="BF4" s="11" t="s">
        <v>43</v>
      </c>
      <c r="BG4" s="11" t="s">
        <v>44</v>
      </c>
      <c r="BH4" s="11" t="s">
        <v>45</v>
      </c>
      <c r="BI4" s="11" t="s">
        <v>46</v>
      </c>
      <c r="BJ4" s="11" t="s">
        <v>47</v>
      </c>
      <c r="BK4" s="11" t="s">
        <v>48</v>
      </c>
      <c r="BL4" s="11" t="s">
        <v>49</v>
      </c>
      <c r="BM4" s="11" t="s">
        <v>13</v>
      </c>
      <c r="BN4" s="14"/>
    </row>
    <row r="5" spans="1:66" ht="14.5" customHeight="1" x14ac:dyDescent="0.35">
      <c r="A5" s="73"/>
      <c r="B5" s="73"/>
      <c r="C5" s="73" t="s">
        <v>14</v>
      </c>
      <c r="D5" s="73" t="s">
        <v>15</v>
      </c>
      <c r="E5" s="73" t="s">
        <v>16</v>
      </c>
      <c r="F5" s="73" t="s">
        <v>14</v>
      </c>
      <c r="G5" s="73" t="s">
        <v>15</v>
      </c>
      <c r="H5" s="73" t="s">
        <v>16</v>
      </c>
      <c r="I5" s="73" t="s">
        <v>14</v>
      </c>
      <c r="J5" s="73" t="s">
        <v>15</v>
      </c>
      <c r="K5" s="73" t="s">
        <v>16</v>
      </c>
      <c r="L5" s="73" t="s">
        <v>14</v>
      </c>
      <c r="M5" s="73" t="s">
        <v>15</v>
      </c>
      <c r="N5" s="73" t="s">
        <v>16</v>
      </c>
      <c r="O5" s="73" t="s">
        <v>14</v>
      </c>
      <c r="P5" s="73" t="s">
        <v>15</v>
      </c>
      <c r="Q5" s="73" t="s">
        <v>16</v>
      </c>
      <c r="R5" s="73" t="s">
        <v>14</v>
      </c>
      <c r="S5" s="73" t="s">
        <v>15</v>
      </c>
      <c r="T5" s="73" t="s">
        <v>16</v>
      </c>
      <c r="U5" s="73" t="s">
        <v>14</v>
      </c>
      <c r="V5" s="73" t="s">
        <v>15</v>
      </c>
      <c r="W5" s="73" t="s">
        <v>16</v>
      </c>
      <c r="X5" s="76" t="s">
        <v>14</v>
      </c>
      <c r="Y5" s="76" t="s">
        <v>15</v>
      </c>
      <c r="Z5" s="76" t="s">
        <v>16</v>
      </c>
      <c r="AA5" s="14"/>
      <c r="AB5" s="79" t="s">
        <v>56</v>
      </c>
      <c r="AC5" s="79" t="s">
        <v>57</v>
      </c>
      <c r="AD5" s="79" t="s">
        <v>58</v>
      </c>
      <c r="AE5" s="14"/>
      <c r="AF5" s="73" t="s">
        <v>14</v>
      </c>
      <c r="AG5" s="73" t="s">
        <v>14</v>
      </c>
      <c r="AH5" s="73" t="s">
        <v>14</v>
      </c>
      <c r="AI5" s="73" t="s">
        <v>14</v>
      </c>
      <c r="AJ5" s="73" t="s">
        <v>14</v>
      </c>
      <c r="AK5" s="73" t="s">
        <v>14</v>
      </c>
      <c r="AL5" s="73" t="s">
        <v>14</v>
      </c>
      <c r="AM5" s="76" t="s">
        <v>14</v>
      </c>
      <c r="AN5" s="14"/>
      <c r="AO5" s="79" t="s">
        <v>56</v>
      </c>
      <c r="AP5" s="79" t="s">
        <v>57</v>
      </c>
      <c r="AQ5" s="79" t="s">
        <v>58</v>
      </c>
      <c r="AR5" s="14"/>
      <c r="AS5" s="73" t="s">
        <v>15</v>
      </c>
      <c r="AT5" s="73" t="s">
        <v>15</v>
      </c>
      <c r="AU5" s="73" t="s">
        <v>15</v>
      </c>
      <c r="AV5" s="73" t="s">
        <v>15</v>
      </c>
      <c r="AW5" s="73" t="s">
        <v>15</v>
      </c>
      <c r="AX5" s="73" t="s">
        <v>15</v>
      </c>
      <c r="AY5" s="73" t="s">
        <v>15</v>
      </c>
      <c r="AZ5" s="76" t="s">
        <v>15</v>
      </c>
      <c r="BA5" s="14"/>
      <c r="BB5" s="79" t="s">
        <v>56</v>
      </c>
      <c r="BC5" s="79" t="s">
        <v>57</v>
      </c>
      <c r="BD5" s="79" t="s">
        <v>58</v>
      </c>
      <c r="BE5" s="14"/>
      <c r="BF5" s="73" t="s">
        <v>16</v>
      </c>
      <c r="BG5" s="73" t="s">
        <v>16</v>
      </c>
      <c r="BH5" s="73" t="s">
        <v>16</v>
      </c>
      <c r="BI5" s="73" t="s">
        <v>16</v>
      </c>
      <c r="BJ5" s="73" t="s">
        <v>16</v>
      </c>
      <c r="BK5" s="73" t="s">
        <v>16</v>
      </c>
      <c r="BL5" s="73" t="s">
        <v>16</v>
      </c>
      <c r="BM5" s="76" t="s">
        <v>16</v>
      </c>
      <c r="BN5" s="14"/>
    </row>
    <row r="6" spans="1:66" ht="14.5" customHeight="1" x14ac:dyDescent="0.35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6"/>
      <c r="Y6" s="76"/>
      <c r="Z6" s="76"/>
      <c r="AA6" s="14"/>
      <c r="AB6" s="80"/>
      <c r="AC6" s="80"/>
      <c r="AD6" s="80"/>
      <c r="AE6" s="14"/>
      <c r="AF6" s="73"/>
      <c r="AG6" s="73"/>
      <c r="AH6" s="73"/>
      <c r="AI6" s="73"/>
      <c r="AJ6" s="73"/>
      <c r="AK6" s="73"/>
      <c r="AL6" s="73"/>
      <c r="AM6" s="76"/>
      <c r="AN6" s="14"/>
      <c r="AO6" s="80"/>
      <c r="AP6" s="80"/>
      <c r="AQ6" s="80"/>
      <c r="AR6" s="14"/>
      <c r="AS6" s="73"/>
      <c r="AT6" s="73"/>
      <c r="AU6" s="73"/>
      <c r="AV6" s="73"/>
      <c r="AW6" s="73"/>
      <c r="AX6" s="73"/>
      <c r="AY6" s="73"/>
      <c r="AZ6" s="76"/>
      <c r="BA6" s="14"/>
      <c r="BB6" s="80"/>
      <c r="BC6" s="80"/>
      <c r="BD6" s="80"/>
      <c r="BE6" s="14"/>
      <c r="BF6" s="73"/>
      <c r="BG6" s="73"/>
      <c r="BH6" s="73"/>
      <c r="BI6" s="73"/>
      <c r="BJ6" s="73"/>
      <c r="BK6" s="73"/>
      <c r="BL6" s="73"/>
      <c r="BM6" s="76"/>
      <c r="BN6" s="14"/>
    </row>
    <row r="7" spans="1:66" ht="17.5" customHeight="1" x14ac:dyDescent="0.35">
      <c r="A7" s="11">
        <f>'Социально-коммукативное раз'!A7</f>
        <v>1</v>
      </c>
      <c r="B7" s="19">
        <f>'Социально-коммукативное раз'!B7</f>
        <v>131</v>
      </c>
      <c r="C7" s="19" t="s">
        <v>51</v>
      </c>
      <c r="D7" s="19" t="s">
        <v>51</v>
      </c>
      <c r="E7" s="19" t="s">
        <v>50</v>
      </c>
      <c r="F7" s="19" t="s">
        <v>51</v>
      </c>
      <c r="G7" s="19" t="s">
        <v>51</v>
      </c>
      <c r="H7" s="19" t="s">
        <v>50</v>
      </c>
      <c r="I7" s="19" t="s">
        <v>52</v>
      </c>
      <c r="J7" s="19" t="s">
        <v>51</v>
      </c>
      <c r="K7" s="19" t="s">
        <v>51</v>
      </c>
      <c r="L7" s="19" t="s">
        <v>51</v>
      </c>
      <c r="M7" s="19" t="s">
        <v>51</v>
      </c>
      <c r="N7" s="19" t="s">
        <v>50</v>
      </c>
      <c r="O7" s="19" t="s">
        <v>52</v>
      </c>
      <c r="P7" s="19" t="s">
        <v>52</v>
      </c>
      <c r="Q7" s="19" t="s">
        <v>51</v>
      </c>
      <c r="R7" s="19" t="s">
        <v>51</v>
      </c>
      <c r="S7" s="19" t="s">
        <v>51</v>
      </c>
      <c r="T7" s="19" t="s">
        <v>50</v>
      </c>
      <c r="U7" s="19" t="s">
        <v>52</v>
      </c>
      <c r="V7" s="19" t="s">
        <v>52</v>
      </c>
      <c r="W7" s="19" t="s">
        <v>51</v>
      </c>
      <c r="X7" s="31" t="str">
        <f>IF(AD7&gt;=0.55,"Низкий",IF(AB7&gt;=0.55,"Оптимальный",IF(AC7&gt;0.45,"Достаточный")))</f>
        <v>Достаточный</v>
      </c>
      <c r="Y7" s="31" t="str">
        <f>IF(AQ7&gt;=0.55,"Низкий",IF(AO7&gt;=0.55,"Оптимальный",IF(AP7&gt;0.45,"Достаточный")))</f>
        <v>Достаточный</v>
      </c>
      <c r="Z7" s="31" t="str">
        <f>IF(BD7&gt;=0.55,"Низкий",IF(BB7&gt;=0.55,"Оптимальный",IF(BC7&gt;0.45,"Достаточный")))</f>
        <v>Оптимальный</v>
      </c>
      <c r="AA7" s="14"/>
      <c r="AB7" s="7">
        <f>COUNTIF(AF7:AL7,AB$5)/7</f>
        <v>0</v>
      </c>
      <c r="AC7" s="7">
        <f>COUNTIF(AF7:AL7,AC$5)/7</f>
        <v>0.5714285714285714</v>
      </c>
      <c r="AD7" s="7">
        <f>COUNTIF(AF7:AL7,AD$5)/7</f>
        <v>0.42857142857142855</v>
      </c>
      <c r="AE7" s="14"/>
      <c r="AF7" s="11" t="str">
        <f>C7</f>
        <v>Д</v>
      </c>
      <c r="AG7" s="11" t="str">
        <f>F7</f>
        <v>Д</v>
      </c>
      <c r="AH7" s="11" t="str">
        <f>I7</f>
        <v>Н</v>
      </c>
      <c r="AI7" s="11" t="str">
        <f>L7</f>
        <v>Д</v>
      </c>
      <c r="AJ7" s="11" t="str">
        <f>O7</f>
        <v>Н</v>
      </c>
      <c r="AK7" s="11" t="str">
        <f>R7</f>
        <v>Д</v>
      </c>
      <c r="AL7" s="11" t="str">
        <f>U7</f>
        <v>Н</v>
      </c>
      <c r="AM7" s="12" t="str">
        <f>X7</f>
        <v>Достаточный</v>
      </c>
      <c r="AN7" s="14"/>
      <c r="AO7" s="7">
        <f>COUNTIF(AS7:AY7,AO$5)/7</f>
        <v>0</v>
      </c>
      <c r="AP7" s="7">
        <f>COUNTIF(AS7:AY7,AP$5)/7</f>
        <v>0.7142857142857143</v>
      </c>
      <c r="AQ7" s="7">
        <f>COUNTIF(AS7:AU7,AQ$5)/7</f>
        <v>0</v>
      </c>
      <c r="AR7" s="14"/>
      <c r="AS7" s="11" t="str">
        <f>D7</f>
        <v>Д</v>
      </c>
      <c r="AT7" s="11" t="str">
        <f>G7</f>
        <v>Д</v>
      </c>
      <c r="AU7" s="11" t="str">
        <f>J7</f>
        <v>Д</v>
      </c>
      <c r="AV7" s="11" t="str">
        <f>M7</f>
        <v>Д</v>
      </c>
      <c r="AW7" s="11" t="str">
        <f>P7</f>
        <v>Н</v>
      </c>
      <c r="AX7" s="11" t="str">
        <f>S7</f>
        <v>Д</v>
      </c>
      <c r="AY7" s="11" t="str">
        <f>V7</f>
        <v>Н</v>
      </c>
      <c r="AZ7" s="12" t="str">
        <f>Y7</f>
        <v>Достаточный</v>
      </c>
      <c r="BA7" s="14"/>
      <c r="BB7" s="7">
        <f>COUNTIF(BF7:BL7,BB$5)/7</f>
        <v>0.5714285714285714</v>
      </c>
      <c r="BC7" s="7">
        <f>COUNTIF(BF7:BL7,BC$5)/7</f>
        <v>0.42857142857142855</v>
      </c>
      <c r="BD7" s="7">
        <f>COUNTIF(BF7:BL7,BD$5)/7</f>
        <v>0</v>
      </c>
      <c r="BE7" s="14"/>
      <c r="BF7" s="11" t="str">
        <f>E7</f>
        <v>О</v>
      </c>
      <c r="BG7" s="11" t="str">
        <f>H7</f>
        <v>О</v>
      </c>
      <c r="BH7" s="11" t="str">
        <f>K7</f>
        <v>Д</v>
      </c>
      <c r="BI7" s="11" t="str">
        <f>N7</f>
        <v>О</v>
      </c>
      <c r="BJ7" s="11" t="str">
        <f>Q7</f>
        <v>Д</v>
      </c>
      <c r="BK7" s="11" t="str">
        <f>T7</f>
        <v>О</v>
      </c>
      <c r="BL7" s="11" t="str">
        <f>W7</f>
        <v>Д</v>
      </c>
      <c r="BM7" s="12" t="str">
        <f>Z7</f>
        <v>Оптимальный</v>
      </c>
      <c r="BN7" s="14"/>
    </row>
    <row r="8" spans="1:66" ht="15.5" x14ac:dyDescent="0.35">
      <c r="A8" s="11">
        <f>'Социально-коммукативное раз'!A8</f>
        <v>2</v>
      </c>
      <c r="B8" s="19">
        <f>'Социально-коммукативное раз'!B8</f>
        <v>132</v>
      </c>
      <c r="C8" s="19" t="s">
        <v>52</v>
      </c>
      <c r="D8" s="19" t="s">
        <v>52</v>
      </c>
      <c r="E8" s="19" t="s">
        <v>51</v>
      </c>
      <c r="F8" s="19" t="s">
        <v>52</v>
      </c>
      <c r="G8" s="19" t="s">
        <v>51</v>
      </c>
      <c r="H8" s="19" t="s">
        <v>51</v>
      </c>
      <c r="I8" s="19" t="s">
        <v>52</v>
      </c>
      <c r="J8" s="19" t="s">
        <v>52</v>
      </c>
      <c r="K8" s="19" t="s">
        <v>51</v>
      </c>
      <c r="L8" s="19" t="s">
        <v>52</v>
      </c>
      <c r="M8" s="19" t="s">
        <v>52</v>
      </c>
      <c r="N8" s="19" t="s">
        <v>51</v>
      </c>
      <c r="O8" s="19" t="s">
        <v>52</v>
      </c>
      <c r="P8" s="19" t="s">
        <v>52</v>
      </c>
      <c r="Q8" s="19" t="s">
        <v>51</v>
      </c>
      <c r="R8" s="19" t="s">
        <v>52</v>
      </c>
      <c r="S8" s="19" t="s">
        <v>52</v>
      </c>
      <c r="T8" s="19" t="s">
        <v>51</v>
      </c>
      <c r="U8" s="19" t="s">
        <v>52</v>
      </c>
      <c r="V8" s="19" t="s">
        <v>52</v>
      </c>
      <c r="W8" s="19" t="s">
        <v>51</v>
      </c>
      <c r="X8" s="31" t="str">
        <f>IF(AD8&gt;=0.55,"Низкий",IF(AB8&gt;=0.55,"Оптимальный",IF(AC8&gt;0.45,"Достаточный")))</f>
        <v>Низкий</v>
      </c>
      <c r="Y8" s="31" t="str">
        <f t="shared" ref="Y8:Y43" si="0">IF(AQ8&gt;=0.55,"Низкий",IF(AO8&gt;=0.55,"Оптимальный",IF(AP8&gt;0.45,"Достаточный")))</f>
        <v>Низкий</v>
      </c>
      <c r="Z8" s="31" t="str">
        <f t="shared" ref="Z8:Z43" si="1">IF(BD8&gt;=0.55,"Низкий",IF(BB8&gt;=0.55,"Оптимальный",IF(BC8&gt;0.45,"Достаточный")))</f>
        <v>Достаточный</v>
      </c>
      <c r="AA8" s="14"/>
      <c r="AB8" s="7">
        <f t="shared" ref="AB8:AB43" si="2">COUNTIF(AF8:AL8,AB$5)/7</f>
        <v>0</v>
      </c>
      <c r="AC8" s="7">
        <f>COUNTIF(AF8:AL8,AC$5)/7</f>
        <v>0</v>
      </c>
      <c r="AD8" s="7">
        <f t="shared" ref="AD8:AD43" si="3">COUNTIF(AF8:AL8,AD$5)/7</f>
        <v>1</v>
      </c>
      <c r="AE8" s="14"/>
      <c r="AF8" s="11" t="str">
        <f t="shared" ref="AF8:AF43" si="4">C8</f>
        <v>Н</v>
      </c>
      <c r="AG8" s="11" t="str">
        <f t="shared" ref="AG8:AG43" si="5">F8</f>
        <v>Н</v>
      </c>
      <c r="AH8" s="11" t="str">
        <f t="shared" ref="AH8:AH43" si="6">I8</f>
        <v>Н</v>
      </c>
      <c r="AI8" s="11" t="str">
        <f t="shared" ref="AI8:AI43" si="7">L8</f>
        <v>Н</v>
      </c>
      <c r="AJ8" s="11" t="str">
        <f t="shared" ref="AJ8:AJ43" si="8">O8</f>
        <v>Н</v>
      </c>
      <c r="AK8" s="11" t="str">
        <f t="shared" ref="AK8:AK43" si="9">R8</f>
        <v>Н</v>
      </c>
      <c r="AL8" s="11" t="str">
        <f t="shared" ref="AL8:AL43" si="10">U8</f>
        <v>Н</v>
      </c>
      <c r="AM8" s="12" t="str">
        <f t="shared" ref="AM8:AM43" si="11">X8</f>
        <v>Низкий</v>
      </c>
      <c r="AN8" s="14"/>
      <c r="AO8" s="7">
        <f t="shared" ref="AO8:AO43" si="12">COUNTIF(AS8:AY8,AO$5)/7</f>
        <v>0</v>
      </c>
      <c r="AP8" s="7">
        <f t="shared" ref="AP8:AP43" si="13">COUNTIF(AS8:AY8,AP$5)/7</f>
        <v>0.14285714285714285</v>
      </c>
      <c r="AQ8" s="7">
        <f>COUNTIF(AS8:AY8,AQ$5)/7</f>
        <v>0.8571428571428571</v>
      </c>
      <c r="AR8" s="14"/>
      <c r="AS8" s="11" t="str">
        <f t="shared" ref="AS8:AS43" si="14">D8</f>
        <v>Н</v>
      </c>
      <c r="AT8" s="11" t="str">
        <f t="shared" ref="AT8:AT43" si="15">G8</f>
        <v>Д</v>
      </c>
      <c r="AU8" s="11" t="str">
        <f t="shared" ref="AU8:AU43" si="16">J8</f>
        <v>Н</v>
      </c>
      <c r="AV8" s="11" t="str">
        <f t="shared" ref="AV8:AV43" si="17">M8</f>
        <v>Н</v>
      </c>
      <c r="AW8" s="11" t="str">
        <f t="shared" ref="AW8:AW43" si="18">P8</f>
        <v>Н</v>
      </c>
      <c r="AX8" s="11" t="str">
        <f t="shared" ref="AX8:AX43" si="19">S8</f>
        <v>Н</v>
      </c>
      <c r="AY8" s="11" t="str">
        <f t="shared" ref="AY8:AY43" si="20">V8</f>
        <v>Н</v>
      </c>
      <c r="AZ8" s="12" t="str">
        <f t="shared" ref="AZ8:AZ43" si="21">Y8</f>
        <v>Низкий</v>
      </c>
      <c r="BA8" s="14"/>
      <c r="BB8" s="7">
        <f t="shared" ref="BB8:BB43" si="22">COUNTIF(BF8:BL8,BB$5)/7</f>
        <v>0</v>
      </c>
      <c r="BC8" s="7">
        <f t="shared" ref="BC8:BC43" si="23">COUNTIF(BF8:BL8,BC$5)/7</f>
        <v>1</v>
      </c>
      <c r="BD8" s="7">
        <f t="shared" ref="BD8:BD43" si="24">COUNTIF(BF8:BL8,BD$5)/7</f>
        <v>0</v>
      </c>
      <c r="BE8" s="14"/>
      <c r="BF8" s="11" t="str">
        <f t="shared" ref="BF8:BF43" si="25">E8</f>
        <v>Д</v>
      </c>
      <c r="BG8" s="11" t="str">
        <f t="shared" ref="BG8:BG43" si="26">H8</f>
        <v>Д</v>
      </c>
      <c r="BH8" s="11" t="str">
        <f t="shared" ref="BH8:BH43" si="27">K8</f>
        <v>Д</v>
      </c>
      <c r="BI8" s="11" t="str">
        <f t="shared" ref="BI8:BI43" si="28">N8</f>
        <v>Д</v>
      </c>
      <c r="BJ8" s="11" t="str">
        <f t="shared" ref="BJ8:BJ43" si="29">Q8</f>
        <v>Д</v>
      </c>
      <c r="BK8" s="11" t="str">
        <f t="shared" ref="BK8:BK43" si="30">T8</f>
        <v>Д</v>
      </c>
      <c r="BL8" s="11" t="str">
        <f t="shared" ref="BL8:BL43" si="31">W8</f>
        <v>Д</v>
      </c>
      <c r="BM8" s="12" t="str">
        <f t="shared" ref="BM8:BM43" si="32">Z8</f>
        <v>Достаточный</v>
      </c>
      <c r="BN8" s="14"/>
    </row>
    <row r="9" spans="1:66" ht="15.5" x14ac:dyDescent="0.35">
      <c r="A9" s="11">
        <f>'Социально-коммукативное раз'!A9</f>
        <v>3</v>
      </c>
      <c r="B9" s="19">
        <f>'Социально-коммукативное раз'!B9</f>
        <v>133</v>
      </c>
      <c r="C9" s="19" t="s">
        <v>52</v>
      </c>
      <c r="D9" s="19" t="s">
        <v>52</v>
      </c>
      <c r="E9" s="19" t="s">
        <v>51</v>
      </c>
      <c r="F9" s="19" t="s">
        <v>52</v>
      </c>
      <c r="G9" s="19" t="s">
        <v>51</v>
      </c>
      <c r="H9" s="19" t="s">
        <v>51</v>
      </c>
      <c r="I9" s="19" t="s">
        <v>52</v>
      </c>
      <c r="J9" s="19" t="s">
        <v>52</v>
      </c>
      <c r="K9" s="19" t="s">
        <v>51</v>
      </c>
      <c r="L9" s="19" t="s">
        <v>52</v>
      </c>
      <c r="M9" s="19" t="s">
        <v>52</v>
      </c>
      <c r="N9" s="19" t="s">
        <v>51</v>
      </c>
      <c r="O9" s="19" t="s">
        <v>52</v>
      </c>
      <c r="P9" s="19" t="s">
        <v>52</v>
      </c>
      <c r="Q9" s="19" t="s">
        <v>51</v>
      </c>
      <c r="R9" s="19" t="s">
        <v>52</v>
      </c>
      <c r="S9" s="19" t="s">
        <v>52</v>
      </c>
      <c r="T9" s="19" t="s">
        <v>51</v>
      </c>
      <c r="U9" s="19" t="s">
        <v>52</v>
      </c>
      <c r="V9" s="19" t="s">
        <v>52</v>
      </c>
      <c r="W9" s="19" t="s">
        <v>51</v>
      </c>
      <c r="X9" s="31" t="str">
        <f t="shared" ref="X9:X43" si="33">IF(AD9&gt;=0.55,"Низкий",IF(AB9&gt;=0.55,"Оптимальный",IF(AC9&gt;0.45,"Достаточный")))</f>
        <v>Низкий</v>
      </c>
      <c r="Y9" s="31" t="str">
        <f t="shared" si="0"/>
        <v>Низкий</v>
      </c>
      <c r="Z9" s="31" t="str">
        <f t="shared" si="1"/>
        <v>Достаточный</v>
      </c>
      <c r="AA9" s="14"/>
      <c r="AB9" s="7">
        <f t="shared" si="2"/>
        <v>0</v>
      </c>
      <c r="AC9" s="7">
        <f t="shared" ref="AC9:AC43" si="34">COUNTIF(AF9:AL9,AC$5)/7</f>
        <v>0</v>
      </c>
      <c r="AD9" s="7">
        <f t="shared" si="3"/>
        <v>1</v>
      </c>
      <c r="AE9" s="14"/>
      <c r="AF9" s="11" t="str">
        <f t="shared" si="4"/>
        <v>Н</v>
      </c>
      <c r="AG9" s="11" t="str">
        <f t="shared" si="5"/>
        <v>Н</v>
      </c>
      <c r="AH9" s="11" t="str">
        <f t="shared" si="6"/>
        <v>Н</v>
      </c>
      <c r="AI9" s="11" t="str">
        <f t="shared" si="7"/>
        <v>Н</v>
      </c>
      <c r="AJ9" s="11" t="str">
        <f t="shared" si="8"/>
        <v>Н</v>
      </c>
      <c r="AK9" s="11" t="str">
        <f t="shared" si="9"/>
        <v>Н</v>
      </c>
      <c r="AL9" s="11" t="str">
        <f t="shared" si="10"/>
        <v>Н</v>
      </c>
      <c r="AM9" s="12" t="str">
        <f t="shared" si="11"/>
        <v>Низкий</v>
      </c>
      <c r="AN9" s="14"/>
      <c r="AO9" s="7">
        <f t="shared" si="12"/>
        <v>0</v>
      </c>
      <c r="AP9" s="7">
        <f t="shared" si="13"/>
        <v>0.14285714285714285</v>
      </c>
      <c r="AQ9" s="7">
        <f t="shared" ref="AQ9:AQ43" si="35">COUNTIF(AS9:AY9,AQ$5)/7</f>
        <v>0.8571428571428571</v>
      </c>
      <c r="AR9" s="14"/>
      <c r="AS9" s="11" t="str">
        <f t="shared" si="14"/>
        <v>Н</v>
      </c>
      <c r="AT9" s="11" t="str">
        <f t="shared" si="15"/>
        <v>Д</v>
      </c>
      <c r="AU9" s="11" t="str">
        <f t="shared" si="16"/>
        <v>Н</v>
      </c>
      <c r="AV9" s="11" t="str">
        <f t="shared" si="17"/>
        <v>Н</v>
      </c>
      <c r="AW9" s="11" t="str">
        <f t="shared" si="18"/>
        <v>Н</v>
      </c>
      <c r="AX9" s="11" t="str">
        <f t="shared" si="19"/>
        <v>Н</v>
      </c>
      <c r="AY9" s="11" t="str">
        <f t="shared" si="20"/>
        <v>Н</v>
      </c>
      <c r="AZ9" s="12" t="str">
        <f t="shared" si="21"/>
        <v>Низкий</v>
      </c>
      <c r="BA9" s="14"/>
      <c r="BB9" s="7">
        <f t="shared" si="22"/>
        <v>0</v>
      </c>
      <c r="BC9" s="7">
        <f t="shared" si="23"/>
        <v>1</v>
      </c>
      <c r="BD9" s="7">
        <f t="shared" si="24"/>
        <v>0</v>
      </c>
      <c r="BE9" s="14"/>
      <c r="BF9" s="11" t="str">
        <f t="shared" si="25"/>
        <v>Д</v>
      </c>
      <c r="BG9" s="11" t="str">
        <f t="shared" si="26"/>
        <v>Д</v>
      </c>
      <c r="BH9" s="11" t="str">
        <f t="shared" si="27"/>
        <v>Д</v>
      </c>
      <c r="BI9" s="11" t="str">
        <f t="shared" si="28"/>
        <v>Д</v>
      </c>
      <c r="BJ9" s="11" t="str">
        <f t="shared" si="29"/>
        <v>Д</v>
      </c>
      <c r="BK9" s="11" t="str">
        <f t="shared" si="30"/>
        <v>Д</v>
      </c>
      <c r="BL9" s="11" t="str">
        <f t="shared" si="31"/>
        <v>Д</v>
      </c>
      <c r="BM9" s="12" t="str">
        <f t="shared" si="32"/>
        <v>Достаточный</v>
      </c>
      <c r="BN9" s="14"/>
    </row>
    <row r="10" spans="1:66" ht="15.5" x14ac:dyDescent="0.35">
      <c r="A10" s="11">
        <f>'Социально-коммукативное раз'!A10</f>
        <v>4</v>
      </c>
      <c r="B10" s="19">
        <f>'Социально-коммукативное раз'!B10</f>
        <v>134</v>
      </c>
      <c r="C10" s="19" t="s">
        <v>52</v>
      </c>
      <c r="D10" s="19" t="s">
        <v>51</v>
      </c>
      <c r="E10" s="19" t="s">
        <v>51</v>
      </c>
      <c r="F10" s="19" t="s">
        <v>52</v>
      </c>
      <c r="G10" s="19" t="s">
        <v>51</v>
      </c>
      <c r="H10" s="19" t="s">
        <v>51</v>
      </c>
      <c r="I10" s="19" t="s">
        <v>52</v>
      </c>
      <c r="J10" s="19" t="s">
        <v>51</v>
      </c>
      <c r="K10" s="19" t="s">
        <v>51</v>
      </c>
      <c r="L10" s="19" t="s">
        <v>52</v>
      </c>
      <c r="M10" s="19" t="s">
        <v>51</v>
      </c>
      <c r="N10" s="19" t="s">
        <v>51</v>
      </c>
      <c r="O10" s="19" t="s">
        <v>52</v>
      </c>
      <c r="P10" s="19" t="s">
        <v>51</v>
      </c>
      <c r="Q10" s="19" t="s">
        <v>51</v>
      </c>
      <c r="R10" s="19" t="s">
        <v>52</v>
      </c>
      <c r="S10" s="19" t="s">
        <v>51</v>
      </c>
      <c r="T10" s="19" t="s">
        <v>51</v>
      </c>
      <c r="U10" s="19" t="s">
        <v>52</v>
      </c>
      <c r="V10" s="19" t="s">
        <v>51</v>
      </c>
      <c r="W10" s="19" t="s">
        <v>50</v>
      </c>
      <c r="X10" s="31" t="str">
        <f t="shared" si="33"/>
        <v>Низкий</v>
      </c>
      <c r="Y10" s="31" t="str">
        <f t="shared" si="0"/>
        <v>Достаточный</v>
      </c>
      <c r="Z10" s="31" t="str">
        <f t="shared" si="1"/>
        <v>Достаточный</v>
      </c>
      <c r="AA10" s="14"/>
      <c r="AB10" s="7">
        <f t="shared" si="2"/>
        <v>0</v>
      </c>
      <c r="AC10" s="7">
        <f t="shared" si="34"/>
        <v>0</v>
      </c>
      <c r="AD10" s="7">
        <f t="shared" si="3"/>
        <v>1</v>
      </c>
      <c r="AE10" s="14"/>
      <c r="AF10" s="11" t="str">
        <f t="shared" si="4"/>
        <v>Н</v>
      </c>
      <c r="AG10" s="11" t="str">
        <f t="shared" si="5"/>
        <v>Н</v>
      </c>
      <c r="AH10" s="11" t="str">
        <f t="shared" si="6"/>
        <v>Н</v>
      </c>
      <c r="AI10" s="11" t="str">
        <f t="shared" si="7"/>
        <v>Н</v>
      </c>
      <c r="AJ10" s="11" t="str">
        <f t="shared" si="8"/>
        <v>Н</v>
      </c>
      <c r="AK10" s="11" t="str">
        <f t="shared" si="9"/>
        <v>Н</v>
      </c>
      <c r="AL10" s="11" t="str">
        <f t="shared" si="10"/>
        <v>Н</v>
      </c>
      <c r="AM10" s="12" t="str">
        <f t="shared" si="11"/>
        <v>Низкий</v>
      </c>
      <c r="AN10" s="14"/>
      <c r="AO10" s="7">
        <f t="shared" si="12"/>
        <v>0</v>
      </c>
      <c r="AP10" s="7">
        <f t="shared" si="13"/>
        <v>1</v>
      </c>
      <c r="AQ10" s="7">
        <f t="shared" si="35"/>
        <v>0</v>
      </c>
      <c r="AR10" s="14"/>
      <c r="AS10" s="11" t="str">
        <f t="shared" si="14"/>
        <v>Д</v>
      </c>
      <c r="AT10" s="11" t="str">
        <f t="shared" si="15"/>
        <v>Д</v>
      </c>
      <c r="AU10" s="11" t="str">
        <f t="shared" si="16"/>
        <v>Д</v>
      </c>
      <c r="AV10" s="11" t="str">
        <f t="shared" si="17"/>
        <v>Д</v>
      </c>
      <c r="AW10" s="11" t="str">
        <f t="shared" si="18"/>
        <v>Д</v>
      </c>
      <c r="AX10" s="11" t="str">
        <f t="shared" si="19"/>
        <v>Д</v>
      </c>
      <c r="AY10" s="11" t="str">
        <f t="shared" si="20"/>
        <v>Д</v>
      </c>
      <c r="AZ10" s="12" t="str">
        <f t="shared" si="21"/>
        <v>Достаточный</v>
      </c>
      <c r="BA10" s="14"/>
      <c r="BB10" s="7">
        <f t="shared" si="22"/>
        <v>0.14285714285714285</v>
      </c>
      <c r="BC10" s="7">
        <f t="shared" si="23"/>
        <v>0.8571428571428571</v>
      </c>
      <c r="BD10" s="7">
        <f t="shared" si="24"/>
        <v>0</v>
      </c>
      <c r="BE10" s="14"/>
      <c r="BF10" s="11" t="str">
        <f t="shared" si="25"/>
        <v>Д</v>
      </c>
      <c r="BG10" s="11" t="str">
        <f t="shared" si="26"/>
        <v>Д</v>
      </c>
      <c r="BH10" s="11" t="str">
        <f t="shared" si="27"/>
        <v>Д</v>
      </c>
      <c r="BI10" s="11" t="str">
        <f t="shared" si="28"/>
        <v>Д</v>
      </c>
      <c r="BJ10" s="11" t="str">
        <f t="shared" si="29"/>
        <v>Д</v>
      </c>
      <c r="BK10" s="11" t="str">
        <f t="shared" si="30"/>
        <v>Д</v>
      </c>
      <c r="BL10" s="11" t="str">
        <f t="shared" si="31"/>
        <v>О</v>
      </c>
      <c r="BM10" s="12" t="str">
        <f t="shared" si="32"/>
        <v>Достаточный</v>
      </c>
      <c r="BN10" s="14"/>
    </row>
    <row r="11" spans="1:66" ht="15.5" x14ac:dyDescent="0.35">
      <c r="A11" s="11">
        <f>'Социально-коммукативное раз'!A11</f>
        <v>5</v>
      </c>
      <c r="B11" s="19">
        <f>'Социально-коммукативное раз'!B11</f>
        <v>135</v>
      </c>
      <c r="C11" s="19" t="s">
        <v>51</v>
      </c>
      <c r="D11" s="19" t="s">
        <v>51</v>
      </c>
      <c r="E11" s="19" t="s">
        <v>50</v>
      </c>
      <c r="F11" s="19" t="s">
        <v>51</v>
      </c>
      <c r="G11" s="19" t="s">
        <v>51</v>
      </c>
      <c r="H11" s="19" t="s">
        <v>50</v>
      </c>
      <c r="I11" s="19" t="s">
        <v>52</v>
      </c>
      <c r="J11" s="19" t="s">
        <v>51</v>
      </c>
      <c r="K11" s="19" t="s">
        <v>51</v>
      </c>
      <c r="L11" s="19" t="s">
        <v>52</v>
      </c>
      <c r="M11" s="19" t="s">
        <v>51</v>
      </c>
      <c r="N11" s="19" t="s">
        <v>50</v>
      </c>
      <c r="O11" s="19" t="s">
        <v>52</v>
      </c>
      <c r="P11" s="19" t="s">
        <v>51</v>
      </c>
      <c r="Q11" s="19" t="s">
        <v>51</v>
      </c>
      <c r="R11" s="19" t="s">
        <v>52</v>
      </c>
      <c r="S11" s="19" t="s">
        <v>51</v>
      </c>
      <c r="T11" s="19" t="s">
        <v>50</v>
      </c>
      <c r="U11" s="19" t="s">
        <v>52</v>
      </c>
      <c r="V11" s="19" t="s">
        <v>52</v>
      </c>
      <c r="W11" s="19" t="s">
        <v>51</v>
      </c>
      <c r="X11" s="31" t="str">
        <f t="shared" si="33"/>
        <v>Низкий</v>
      </c>
      <c r="Y11" s="31" t="str">
        <f t="shared" si="0"/>
        <v>Достаточный</v>
      </c>
      <c r="Z11" s="31" t="str">
        <f t="shared" si="1"/>
        <v>Оптимальный</v>
      </c>
      <c r="AA11" s="14"/>
      <c r="AB11" s="7">
        <f t="shared" si="2"/>
        <v>0</v>
      </c>
      <c r="AC11" s="7">
        <f t="shared" si="34"/>
        <v>0.2857142857142857</v>
      </c>
      <c r="AD11" s="7">
        <f t="shared" si="3"/>
        <v>0.7142857142857143</v>
      </c>
      <c r="AE11" s="14"/>
      <c r="AF11" s="11" t="str">
        <f t="shared" si="4"/>
        <v>Д</v>
      </c>
      <c r="AG11" s="11" t="str">
        <f t="shared" si="5"/>
        <v>Д</v>
      </c>
      <c r="AH11" s="11" t="str">
        <f t="shared" si="6"/>
        <v>Н</v>
      </c>
      <c r="AI11" s="11" t="str">
        <f t="shared" si="7"/>
        <v>Н</v>
      </c>
      <c r="AJ11" s="11" t="str">
        <f t="shared" si="8"/>
        <v>Н</v>
      </c>
      <c r="AK11" s="11" t="str">
        <f t="shared" si="9"/>
        <v>Н</v>
      </c>
      <c r="AL11" s="11" t="str">
        <f t="shared" si="10"/>
        <v>Н</v>
      </c>
      <c r="AM11" s="12" t="str">
        <f t="shared" si="11"/>
        <v>Низкий</v>
      </c>
      <c r="AN11" s="14"/>
      <c r="AO11" s="7">
        <f t="shared" si="12"/>
        <v>0</v>
      </c>
      <c r="AP11" s="7">
        <f t="shared" si="13"/>
        <v>0.8571428571428571</v>
      </c>
      <c r="AQ11" s="7">
        <f t="shared" si="35"/>
        <v>0.14285714285714285</v>
      </c>
      <c r="AR11" s="14"/>
      <c r="AS11" s="11" t="str">
        <f t="shared" si="14"/>
        <v>Д</v>
      </c>
      <c r="AT11" s="11" t="str">
        <f t="shared" si="15"/>
        <v>Д</v>
      </c>
      <c r="AU11" s="11" t="str">
        <f t="shared" si="16"/>
        <v>Д</v>
      </c>
      <c r="AV11" s="11" t="str">
        <f t="shared" si="17"/>
        <v>Д</v>
      </c>
      <c r="AW11" s="11" t="str">
        <f t="shared" si="18"/>
        <v>Д</v>
      </c>
      <c r="AX11" s="11" t="str">
        <f t="shared" si="19"/>
        <v>Д</v>
      </c>
      <c r="AY11" s="11" t="str">
        <f t="shared" si="20"/>
        <v>Н</v>
      </c>
      <c r="AZ11" s="12" t="str">
        <f t="shared" si="21"/>
        <v>Достаточный</v>
      </c>
      <c r="BA11" s="14"/>
      <c r="BB11" s="7">
        <f t="shared" si="22"/>
        <v>0.5714285714285714</v>
      </c>
      <c r="BC11" s="7">
        <f t="shared" si="23"/>
        <v>0.42857142857142855</v>
      </c>
      <c r="BD11" s="7">
        <f t="shared" si="24"/>
        <v>0</v>
      </c>
      <c r="BE11" s="14"/>
      <c r="BF11" s="11" t="str">
        <f t="shared" si="25"/>
        <v>О</v>
      </c>
      <c r="BG11" s="11" t="str">
        <f t="shared" si="26"/>
        <v>О</v>
      </c>
      <c r="BH11" s="11" t="str">
        <f t="shared" si="27"/>
        <v>Д</v>
      </c>
      <c r="BI11" s="11" t="str">
        <f t="shared" si="28"/>
        <v>О</v>
      </c>
      <c r="BJ11" s="11" t="str">
        <f t="shared" si="29"/>
        <v>Д</v>
      </c>
      <c r="BK11" s="11" t="str">
        <f t="shared" si="30"/>
        <v>О</v>
      </c>
      <c r="BL11" s="11" t="str">
        <f t="shared" si="31"/>
        <v>Д</v>
      </c>
      <c r="BM11" s="12" t="str">
        <f t="shared" si="32"/>
        <v>Оптимальный</v>
      </c>
      <c r="BN11" s="14"/>
    </row>
    <row r="12" spans="1:66" ht="15.5" x14ac:dyDescent="0.35">
      <c r="A12" s="11">
        <f>'Социально-коммукативное раз'!A12</f>
        <v>6</v>
      </c>
      <c r="B12" s="19">
        <f>'Социально-коммукативное раз'!B12</f>
        <v>136</v>
      </c>
      <c r="C12" s="19" t="s">
        <v>52</v>
      </c>
      <c r="D12" s="19" t="s">
        <v>52</v>
      </c>
      <c r="E12" s="19" t="s">
        <v>51</v>
      </c>
      <c r="F12" s="19" t="s">
        <v>52</v>
      </c>
      <c r="G12" s="19" t="s">
        <v>51</v>
      </c>
      <c r="H12" s="19" t="s">
        <v>51</v>
      </c>
      <c r="I12" s="19" t="s">
        <v>52</v>
      </c>
      <c r="J12" s="19" t="s">
        <v>52</v>
      </c>
      <c r="K12" s="19" t="s">
        <v>51</v>
      </c>
      <c r="L12" s="19" t="s">
        <v>52</v>
      </c>
      <c r="M12" s="19" t="s">
        <v>52</v>
      </c>
      <c r="N12" s="19" t="s">
        <v>51</v>
      </c>
      <c r="O12" s="19" t="s">
        <v>52</v>
      </c>
      <c r="P12" s="19" t="s">
        <v>52</v>
      </c>
      <c r="Q12" s="19" t="s">
        <v>51</v>
      </c>
      <c r="R12" s="19" t="s">
        <v>52</v>
      </c>
      <c r="S12" s="19" t="s">
        <v>52</v>
      </c>
      <c r="T12" s="19" t="s">
        <v>51</v>
      </c>
      <c r="U12" s="19" t="s">
        <v>52</v>
      </c>
      <c r="V12" s="19" t="s">
        <v>52</v>
      </c>
      <c r="W12" s="19" t="s">
        <v>51</v>
      </c>
      <c r="X12" s="31" t="str">
        <f t="shared" si="33"/>
        <v>Низкий</v>
      </c>
      <c r="Y12" s="31" t="str">
        <f t="shared" si="0"/>
        <v>Низкий</v>
      </c>
      <c r="Z12" s="31" t="str">
        <f t="shared" si="1"/>
        <v>Достаточный</v>
      </c>
      <c r="AA12" s="14"/>
      <c r="AB12" s="7">
        <f t="shared" si="2"/>
        <v>0</v>
      </c>
      <c r="AC12" s="7">
        <f t="shared" si="34"/>
        <v>0</v>
      </c>
      <c r="AD12" s="7">
        <f t="shared" si="3"/>
        <v>1</v>
      </c>
      <c r="AE12" s="14"/>
      <c r="AF12" s="11" t="str">
        <f t="shared" si="4"/>
        <v>Н</v>
      </c>
      <c r="AG12" s="11" t="str">
        <f t="shared" si="5"/>
        <v>Н</v>
      </c>
      <c r="AH12" s="11" t="str">
        <f t="shared" si="6"/>
        <v>Н</v>
      </c>
      <c r="AI12" s="11" t="str">
        <f t="shared" si="7"/>
        <v>Н</v>
      </c>
      <c r="AJ12" s="11" t="str">
        <f t="shared" si="8"/>
        <v>Н</v>
      </c>
      <c r="AK12" s="11" t="str">
        <f t="shared" si="9"/>
        <v>Н</v>
      </c>
      <c r="AL12" s="11" t="str">
        <f t="shared" si="10"/>
        <v>Н</v>
      </c>
      <c r="AM12" s="12" t="str">
        <f t="shared" si="11"/>
        <v>Низкий</v>
      </c>
      <c r="AN12" s="14"/>
      <c r="AO12" s="7">
        <f t="shared" si="12"/>
        <v>0</v>
      </c>
      <c r="AP12" s="7">
        <f t="shared" si="13"/>
        <v>0.14285714285714285</v>
      </c>
      <c r="AQ12" s="7">
        <f t="shared" si="35"/>
        <v>0.8571428571428571</v>
      </c>
      <c r="AR12" s="14"/>
      <c r="AS12" s="11" t="str">
        <f t="shared" si="14"/>
        <v>Н</v>
      </c>
      <c r="AT12" s="11" t="str">
        <f t="shared" si="15"/>
        <v>Д</v>
      </c>
      <c r="AU12" s="11" t="str">
        <f t="shared" si="16"/>
        <v>Н</v>
      </c>
      <c r="AV12" s="11" t="str">
        <f t="shared" si="17"/>
        <v>Н</v>
      </c>
      <c r="AW12" s="11" t="str">
        <f t="shared" si="18"/>
        <v>Н</v>
      </c>
      <c r="AX12" s="11" t="str">
        <f t="shared" si="19"/>
        <v>Н</v>
      </c>
      <c r="AY12" s="11" t="str">
        <f t="shared" si="20"/>
        <v>Н</v>
      </c>
      <c r="AZ12" s="12" t="str">
        <f t="shared" si="21"/>
        <v>Низкий</v>
      </c>
      <c r="BA12" s="14"/>
      <c r="BB12" s="7">
        <f t="shared" si="22"/>
        <v>0</v>
      </c>
      <c r="BC12" s="7">
        <f t="shared" si="23"/>
        <v>1</v>
      </c>
      <c r="BD12" s="7">
        <f t="shared" si="24"/>
        <v>0</v>
      </c>
      <c r="BE12" s="14"/>
      <c r="BF12" s="11" t="str">
        <f t="shared" si="25"/>
        <v>Д</v>
      </c>
      <c r="BG12" s="11" t="str">
        <f t="shared" si="26"/>
        <v>Д</v>
      </c>
      <c r="BH12" s="11" t="str">
        <f t="shared" si="27"/>
        <v>Д</v>
      </c>
      <c r="BI12" s="11" t="str">
        <f t="shared" si="28"/>
        <v>Д</v>
      </c>
      <c r="BJ12" s="11" t="str">
        <f t="shared" si="29"/>
        <v>Д</v>
      </c>
      <c r="BK12" s="11" t="str">
        <f t="shared" si="30"/>
        <v>Д</v>
      </c>
      <c r="BL12" s="11" t="str">
        <f t="shared" si="31"/>
        <v>Д</v>
      </c>
      <c r="BM12" s="12" t="str">
        <f t="shared" si="32"/>
        <v>Достаточный</v>
      </c>
      <c r="BN12" s="14"/>
    </row>
    <row r="13" spans="1:66" ht="15.5" x14ac:dyDescent="0.35">
      <c r="A13" s="11">
        <f>'Социально-коммукативное раз'!A13</f>
        <v>7</v>
      </c>
      <c r="B13" s="19">
        <f>'Социально-коммукативное раз'!B13</f>
        <v>137</v>
      </c>
      <c r="C13" s="19" t="s">
        <v>52</v>
      </c>
      <c r="D13" s="19" t="s">
        <v>52</v>
      </c>
      <c r="E13" s="19" t="s">
        <v>51</v>
      </c>
      <c r="F13" s="19" t="s">
        <v>52</v>
      </c>
      <c r="G13" s="19" t="s">
        <v>51</v>
      </c>
      <c r="H13" s="19" t="s">
        <v>51</v>
      </c>
      <c r="I13" s="19" t="s">
        <v>52</v>
      </c>
      <c r="J13" s="19" t="s">
        <v>52</v>
      </c>
      <c r="K13" s="19" t="s">
        <v>51</v>
      </c>
      <c r="L13" s="19" t="s">
        <v>52</v>
      </c>
      <c r="M13" s="19" t="s">
        <v>52</v>
      </c>
      <c r="N13" s="19" t="s">
        <v>51</v>
      </c>
      <c r="O13" s="19" t="s">
        <v>52</v>
      </c>
      <c r="P13" s="19" t="s">
        <v>52</v>
      </c>
      <c r="Q13" s="19" t="s">
        <v>51</v>
      </c>
      <c r="R13" s="19" t="s">
        <v>52</v>
      </c>
      <c r="S13" s="19" t="s">
        <v>52</v>
      </c>
      <c r="T13" s="19" t="s">
        <v>51</v>
      </c>
      <c r="U13" s="19" t="s">
        <v>52</v>
      </c>
      <c r="V13" s="19" t="s">
        <v>52</v>
      </c>
      <c r="W13" s="19" t="s">
        <v>51</v>
      </c>
      <c r="X13" s="31" t="str">
        <f t="shared" si="33"/>
        <v>Низкий</v>
      </c>
      <c r="Y13" s="31" t="str">
        <f t="shared" si="0"/>
        <v>Низкий</v>
      </c>
      <c r="Z13" s="31" t="str">
        <f t="shared" si="1"/>
        <v>Достаточный</v>
      </c>
      <c r="AA13" s="14"/>
      <c r="AB13" s="7">
        <f t="shared" si="2"/>
        <v>0</v>
      </c>
      <c r="AC13" s="7">
        <f t="shared" si="34"/>
        <v>0</v>
      </c>
      <c r="AD13" s="7">
        <f t="shared" si="3"/>
        <v>1</v>
      </c>
      <c r="AE13" s="14"/>
      <c r="AF13" s="11" t="str">
        <f t="shared" si="4"/>
        <v>Н</v>
      </c>
      <c r="AG13" s="11" t="str">
        <f t="shared" si="5"/>
        <v>Н</v>
      </c>
      <c r="AH13" s="11" t="str">
        <f t="shared" si="6"/>
        <v>Н</v>
      </c>
      <c r="AI13" s="11" t="str">
        <f t="shared" si="7"/>
        <v>Н</v>
      </c>
      <c r="AJ13" s="11" t="str">
        <f t="shared" si="8"/>
        <v>Н</v>
      </c>
      <c r="AK13" s="11" t="str">
        <f t="shared" si="9"/>
        <v>Н</v>
      </c>
      <c r="AL13" s="11" t="str">
        <f t="shared" si="10"/>
        <v>Н</v>
      </c>
      <c r="AM13" s="12" t="str">
        <f t="shared" si="11"/>
        <v>Низкий</v>
      </c>
      <c r="AN13" s="14"/>
      <c r="AO13" s="7">
        <f t="shared" si="12"/>
        <v>0</v>
      </c>
      <c r="AP13" s="7">
        <f t="shared" si="13"/>
        <v>0.14285714285714285</v>
      </c>
      <c r="AQ13" s="7">
        <f t="shared" si="35"/>
        <v>0.8571428571428571</v>
      </c>
      <c r="AR13" s="14"/>
      <c r="AS13" s="11" t="str">
        <f t="shared" si="14"/>
        <v>Н</v>
      </c>
      <c r="AT13" s="11" t="str">
        <f t="shared" si="15"/>
        <v>Д</v>
      </c>
      <c r="AU13" s="11" t="str">
        <f t="shared" si="16"/>
        <v>Н</v>
      </c>
      <c r="AV13" s="11" t="str">
        <f t="shared" si="17"/>
        <v>Н</v>
      </c>
      <c r="AW13" s="11" t="str">
        <f t="shared" si="18"/>
        <v>Н</v>
      </c>
      <c r="AX13" s="11" t="str">
        <f t="shared" si="19"/>
        <v>Н</v>
      </c>
      <c r="AY13" s="11" t="str">
        <f t="shared" si="20"/>
        <v>Н</v>
      </c>
      <c r="AZ13" s="12" t="str">
        <f t="shared" si="21"/>
        <v>Низкий</v>
      </c>
      <c r="BA13" s="14"/>
      <c r="BB13" s="7">
        <f t="shared" si="22"/>
        <v>0</v>
      </c>
      <c r="BC13" s="7">
        <f t="shared" si="23"/>
        <v>1</v>
      </c>
      <c r="BD13" s="7">
        <f t="shared" si="24"/>
        <v>0</v>
      </c>
      <c r="BE13" s="14"/>
      <c r="BF13" s="11" t="str">
        <f t="shared" si="25"/>
        <v>Д</v>
      </c>
      <c r="BG13" s="11" t="str">
        <f t="shared" si="26"/>
        <v>Д</v>
      </c>
      <c r="BH13" s="11" t="str">
        <f t="shared" si="27"/>
        <v>Д</v>
      </c>
      <c r="BI13" s="11" t="str">
        <f t="shared" si="28"/>
        <v>Д</v>
      </c>
      <c r="BJ13" s="11" t="str">
        <f t="shared" si="29"/>
        <v>Д</v>
      </c>
      <c r="BK13" s="11" t="str">
        <f t="shared" si="30"/>
        <v>Д</v>
      </c>
      <c r="BL13" s="11" t="str">
        <f t="shared" si="31"/>
        <v>Д</v>
      </c>
      <c r="BM13" s="12" t="str">
        <f t="shared" si="32"/>
        <v>Достаточный</v>
      </c>
      <c r="BN13" s="14"/>
    </row>
    <row r="14" spans="1:66" ht="15.5" x14ac:dyDescent="0.35">
      <c r="A14" s="11">
        <f>'Социально-коммукативное раз'!A14</f>
        <v>8</v>
      </c>
      <c r="B14" s="19">
        <f>'Социально-коммукативное раз'!B14</f>
        <v>138</v>
      </c>
      <c r="C14" s="19" t="s">
        <v>51</v>
      </c>
      <c r="D14" s="19" t="s">
        <v>51</v>
      </c>
      <c r="E14" s="19" t="s">
        <v>50</v>
      </c>
      <c r="F14" s="19" t="s">
        <v>52</v>
      </c>
      <c r="G14" s="19" t="s">
        <v>51</v>
      </c>
      <c r="H14" s="19" t="s">
        <v>51</v>
      </c>
      <c r="I14" s="19" t="s">
        <v>52</v>
      </c>
      <c r="J14" s="19" t="s">
        <v>51</v>
      </c>
      <c r="K14" s="19" t="s">
        <v>51</v>
      </c>
      <c r="L14" s="19" t="s">
        <v>52</v>
      </c>
      <c r="M14" s="19" t="s">
        <v>51</v>
      </c>
      <c r="N14" s="19" t="s">
        <v>51</v>
      </c>
      <c r="O14" s="19" t="s">
        <v>52</v>
      </c>
      <c r="P14" s="19" t="s">
        <v>52</v>
      </c>
      <c r="Q14" s="19" t="s">
        <v>51</v>
      </c>
      <c r="R14" s="19" t="s">
        <v>52</v>
      </c>
      <c r="S14" s="19" t="s">
        <v>51</v>
      </c>
      <c r="T14" s="19" t="s">
        <v>50</v>
      </c>
      <c r="U14" s="19" t="s">
        <v>52</v>
      </c>
      <c r="V14" s="19" t="s">
        <v>52</v>
      </c>
      <c r="W14" s="19" t="s">
        <v>51</v>
      </c>
      <c r="X14" s="31" t="str">
        <f t="shared" si="33"/>
        <v>Низкий</v>
      </c>
      <c r="Y14" s="31" t="str">
        <f t="shared" si="0"/>
        <v>Достаточный</v>
      </c>
      <c r="Z14" s="31" t="str">
        <f t="shared" si="1"/>
        <v>Достаточный</v>
      </c>
      <c r="AA14" s="14"/>
      <c r="AB14" s="7">
        <f t="shared" si="2"/>
        <v>0</v>
      </c>
      <c r="AC14" s="7">
        <f t="shared" si="34"/>
        <v>0.14285714285714285</v>
      </c>
      <c r="AD14" s="7">
        <f t="shared" si="3"/>
        <v>0.8571428571428571</v>
      </c>
      <c r="AE14" s="14"/>
      <c r="AF14" s="11" t="str">
        <f t="shared" si="4"/>
        <v>Д</v>
      </c>
      <c r="AG14" s="11" t="str">
        <f t="shared" si="5"/>
        <v>Н</v>
      </c>
      <c r="AH14" s="11" t="str">
        <f t="shared" si="6"/>
        <v>Н</v>
      </c>
      <c r="AI14" s="11" t="str">
        <f t="shared" si="7"/>
        <v>Н</v>
      </c>
      <c r="AJ14" s="11" t="str">
        <f t="shared" si="8"/>
        <v>Н</v>
      </c>
      <c r="AK14" s="11" t="str">
        <f t="shared" si="9"/>
        <v>Н</v>
      </c>
      <c r="AL14" s="11" t="str">
        <f t="shared" si="10"/>
        <v>Н</v>
      </c>
      <c r="AM14" s="12" t="str">
        <f t="shared" si="11"/>
        <v>Низкий</v>
      </c>
      <c r="AN14" s="14"/>
      <c r="AO14" s="7">
        <f t="shared" si="12"/>
        <v>0</v>
      </c>
      <c r="AP14" s="7">
        <f t="shared" si="13"/>
        <v>0.7142857142857143</v>
      </c>
      <c r="AQ14" s="7">
        <f t="shared" si="35"/>
        <v>0.2857142857142857</v>
      </c>
      <c r="AR14" s="14"/>
      <c r="AS14" s="11" t="str">
        <f t="shared" si="14"/>
        <v>Д</v>
      </c>
      <c r="AT14" s="11" t="str">
        <f t="shared" si="15"/>
        <v>Д</v>
      </c>
      <c r="AU14" s="11" t="str">
        <f t="shared" si="16"/>
        <v>Д</v>
      </c>
      <c r="AV14" s="11" t="str">
        <f t="shared" si="17"/>
        <v>Д</v>
      </c>
      <c r="AW14" s="11" t="str">
        <f t="shared" si="18"/>
        <v>Н</v>
      </c>
      <c r="AX14" s="11" t="str">
        <f t="shared" si="19"/>
        <v>Д</v>
      </c>
      <c r="AY14" s="11" t="str">
        <f t="shared" si="20"/>
        <v>Н</v>
      </c>
      <c r="AZ14" s="12" t="str">
        <f t="shared" si="21"/>
        <v>Достаточный</v>
      </c>
      <c r="BA14" s="14"/>
      <c r="BB14" s="7">
        <f t="shared" si="22"/>
        <v>0.2857142857142857</v>
      </c>
      <c r="BC14" s="7">
        <f t="shared" si="23"/>
        <v>0.7142857142857143</v>
      </c>
      <c r="BD14" s="7">
        <f t="shared" si="24"/>
        <v>0</v>
      </c>
      <c r="BE14" s="14"/>
      <c r="BF14" s="11" t="str">
        <f t="shared" si="25"/>
        <v>О</v>
      </c>
      <c r="BG14" s="11" t="str">
        <f t="shared" si="26"/>
        <v>Д</v>
      </c>
      <c r="BH14" s="11" t="str">
        <f t="shared" si="27"/>
        <v>Д</v>
      </c>
      <c r="BI14" s="11" t="str">
        <f t="shared" si="28"/>
        <v>Д</v>
      </c>
      <c r="BJ14" s="11" t="str">
        <f t="shared" si="29"/>
        <v>Д</v>
      </c>
      <c r="BK14" s="11" t="str">
        <f t="shared" si="30"/>
        <v>О</v>
      </c>
      <c r="BL14" s="11" t="str">
        <f t="shared" si="31"/>
        <v>Д</v>
      </c>
      <c r="BM14" s="12" t="str">
        <f t="shared" si="32"/>
        <v>Достаточный</v>
      </c>
      <c r="BN14" s="14"/>
    </row>
    <row r="15" spans="1:66" ht="15.5" x14ac:dyDescent="0.35">
      <c r="A15" s="11">
        <f>'Социально-коммукативное раз'!A15</f>
        <v>9</v>
      </c>
      <c r="B15" s="19">
        <f>'Социально-коммукативное раз'!B15</f>
        <v>139</v>
      </c>
      <c r="C15" s="19" t="s">
        <v>52</v>
      </c>
      <c r="D15" s="19" t="s">
        <v>52</v>
      </c>
      <c r="E15" s="19" t="s">
        <v>51</v>
      </c>
      <c r="F15" s="19" t="s">
        <v>52</v>
      </c>
      <c r="G15" s="19" t="s">
        <v>51</v>
      </c>
      <c r="H15" s="19" t="s">
        <v>51</v>
      </c>
      <c r="I15" s="19" t="s">
        <v>52</v>
      </c>
      <c r="J15" s="19" t="s">
        <v>52</v>
      </c>
      <c r="K15" s="19" t="s">
        <v>51</v>
      </c>
      <c r="L15" s="19" t="s">
        <v>52</v>
      </c>
      <c r="M15" s="19" t="s">
        <v>52</v>
      </c>
      <c r="N15" s="19" t="s">
        <v>51</v>
      </c>
      <c r="O15" s="19" t="s">
        <v>52</v>
      </c>
      <c r="P15" s="19" t="s">
        <v>52</v>
      </c>
      <c r="Q15" s="19" t="s">
        <v>51</v>
      </c>
      <c r="R15" s="19" t="s">
        <v>52</v>
      </c>
      <c r="S15" s="19" t="s">
        <v>52</v>
      </c>
      <c r="T15" s="19" t="s">
        <v>51</v>
      </c>
      <c r="U15" s="19" t="s">
        <v>52</v>
      </c>
      <c r="V15" s="19" t="s">
        <v>52</v>
      </c>
      <c r="W15" s="19" t="s">
        <v>51</v>
      </c>
      <c r="X15" s="31" t="str">
        <f t="shared" si="33"/>
        <v>Низкий</v>
      </c>
      <c r="Y15" s="31" t="str">
        <f t="shared" si="0"/>
        <v>Низкий</v>
      </c>
      <c r="Z15" s="31" t="str">
        <f t="shared" si="1"/>
        <v>Достаточный</v>
      </c>
      <c r="AA15" s="14"/>
      <c r="AB15" s="7">
        <f t="shared" si="2"/>
        <v>0</v>
      </c>
      <c r="AC15" s="7">
        <f t="shared" si="34"/>
        <v>0</v>
      </c>
      <c r="AD15" s="7">
        <f t="shared" si="3"/>
        <v>1</v>
      </c>
      <c r="AE15" s="14"/>
      <c r="AF15" s="11" t="str">
        <f t="shared" si="4"/>
        <v>Н</v>
      </c>
      <c r="AG15" s="11" t="str">
        <f t="shared" si="5"/>
        <v>Н</v>
      </c>
      <c r="AH15" s="11" t="str">
        <f t="shared" si="6"/>
        <v>Н</v>
      </c>
      <c r="AI15" s="11" t="str">
        <f t="shared" si="7"/>
        <v>Н</v>
      </c>
      <c r="AJ15" s="11" t="str">
        <f t="shared" si="8"/>
        <v>Н</v>
      </c>
      <c r="AK15" s="11" t="str">
        <f t="shared" si="9"/>
        <v>Н</v>
      </c>
      <c r="AL15" s="11" t="str">
        <f t="shared" si="10"/>
        <v>Н</v>
      </c>
      <c r="AM15" s="12" t="str">
        <f t="shared" si="11"/>
        <v>Низкий</v>
      </c>
      <c r="AN15" s="14"/>
      <c r="AO15" s="7">
        <f t="shared" si="12"/>
        <v>0</v>
      </c>
      <c r="AP15" s="7">
        <f t="shared" si="13"/>
        <v>0.14285714285714285</v>
      </c>
      <c r="AQ15" s="7">
        <f t="shared" si="35"/>
        <v>0.8571428571428571</v>
      </c>
      <c r="AR15" s="14"/>
      <c r="AS15" s="11" t="str">
        <f t="shared" si="14"/>
        <v>Н</v>
      </c>
      <c r="AT15" s="11" t="str">
        <f t="shared" si="15"/>
        <v>Д</v>
      </c>
      <c r="AU15" s="11" t="str">
        <f t="shared" si="16"/>
        <v>Н</v>
      </c>
      <c r="AV15" s="11" t="str">
        <f t="shared" si="17"/>
        <v>Н</v>
      </c>
      <c r="AW15" s="11" t="str">
        <f t="shared" si="18"/>
        <v>Н</v>
      </c>
      <c r="AX15" s="11" t="str">
        <f t="shared" si="19"/>
        <v>Н</v>
      </c>
      <c r="AY15" s="11" t="str">
        <f t="shared" si="20"/>
        <v>Н</v>
      </c>
      <c r="AZ15" s="12" t="str">
        <f t="shared" si="21"/>
        <v>Низкий</v>
      </c>
      <c r="BA15" s="14"/>
      <c r="BB15" s="7">
        <f t="shared" si="22"/>
        <v>0</v>
      </c>
      <c r="BC15" s="7">
        <f t="shared" si="23"/>
        <v>1</v>
      </c>
      <c r="BD15" s="7">
        <f t="shared" si="24"/>
        <v>0</v>
      </c>
      <c r="BE15" s="14"/>
      <c r="BF15" s="11" t="str">
        <f t="shared" si="25"/>
        <v>Д</v>
      </c>
      <c r="BG15" s="11" t="str">
        <f t="shared" si="26"/>
        <v>Д</v>
      </c>
      <c r="BH15" s="11" t="str">
        <f t="shared" si="27"/>
        <v>Д</v>
      </c>
      <c r="BI15" s="11" t="str">
        <f t="shared" si="28"/>
        <v>Д</v>
      </c>
      <c r="BJ15" s="11" t="str">
        <f t="shared" si="29"/>
        <v>Д</v>
      </c>
      <c r="BK15" s="11" t="str">
        <f t="shared" si="30"/>
        <v>Д</v>
      </c>
      <c r="BL15" s="11" t="str">
        <f t="shared" si="31"/>
        <v>Д</v>
      </c>
      <c r="BM15" s="12" t="str">
        <f t="shared" si="32"/>
        <v>Достаточный</v>
      </c>
      <c r="BN15" s="14"/>
    </row>
    <row r="16" spans="1:66" ht="16.5" customHeight="1" x14ac:dyDescent="0.35">
      <c r="A16" s="11">
        <f>'Социально-коммукативное раз'!A16</f>
        <v>10</v>
      </c>
      <c r="B16" s="19">
        <f>'Социально-коммукативное раз'!B16</f>
        <v>1310</v>
      </c>
      <c r="C16" s="19" t="s">
        <v>51</v>
      </c>
      <c r="D16" s="19" t="s">
        <v>51</v>
      </c>
      <c r="E16" s="19" t="s">
        <v>51</v>
      </c>
      <c r="F16" s="19" t="s">
        <v>52</v>
      </c>
      <c r="G16" s="19" t="s">
        <v>51</v>
      </c>
      <c r="H16" s="19" t="s">
        <v>51</v>
      </c>
      <c r="I16" s="19" t="s">
        <v>52</v>
      </c>
      <c r="J16" s="19" t="s">
        <v>52</v>
      </c>
      <c r="K16" s="19" t="s">
        <v>51</v>
      </c>
      <c r="L16" s="19" t="s">
        <v>52</v>
      </c>
      <c r="M16" s="19" t="s">
        <v>51</v>
      </c>
      <c r="N16" s="19" t="s">
        <v>51</v>
      </c>
      <c r="O16" s="19" t="s">
        <v>52</v>
      </c>
      <c r="P16" s="19" t="s">
        <v>52</v>
      </c>
      <c r="Q16" s="19" t="s">
        <v>51</v>
      </c>
      <c r="R16" s="19" t="s">
        <v>52</v>
      </c>
      <c r="S16" s="19" t="s">
        <v>52</v>
      </c>
      <c r="T16" s="19" t="s">
        <v>51</v>
      </c>
      <c r="U16" s="19" t="s">
        <v>52</v>
      </c>
      <c r="V16" s="19" t="s">
        <v>52</v>
      </c>
      <c r="W16" s="19" t="s">
        <v>51</v>
      </c>
      <c r="X16" s="31" t="str">
        <f t="shared" si="33"/>
        <v>Низкий</v>
      </c>
      <c r="Y16" s="31" t="str">
        <f>IF(AQ16&gt;=0.55,"Низкий",IF(AO16&gt;=0.55,"Оптимальный",IF(AP16&gt;0.45,"Достаточный")))</f>
        <v>Низкий</v>
      </c>
      <c r="Z16" s="31" t="str">
        <f t="shared" si="1"/>
        <v>Достаточный</v>
      </c>
      <c r="AA16" s="14"/>
      <c r="AB16" s="7">
        <f t="shared" si="2"/>
        <v>0</v>
      </c>
      <c r="AC16" s="7">
        <f t="shared" si="34"/>
        <v>0.14285714285714285</v>
      </c>
      <c r="AD16" s="7">
        <f t="shared" si="3"/>
        <v>0.8571428571428571</v>
      </c>
      <c r="AE16" s="14"/>
      <c r="AF16" s="11" t="str">
        <f t="shared" si="4"/>
        <v>Д</v>
      </c>
      <c r="AG16" s="11" t="str">
        <f t="shared" si="5"/>
        <v>Н</v>
      </c>
      <c r="AH16" s="11" t="str">
        <f t="shared" si="6"/>
        <v>Н</v>
      </c>
      <c r="AI16" s="11" t="str">
        <f t="shared" si="7"/>
        <v>Н</v>
      </c>
      <c r="AJ16" s="11" t="str">
        <f t="shared" si="8"/>
        <v>Н</v>
      </c>
      <c r="AK16" s="11" t="str">
        <f t="shared" si="9"/>
        <v>Н</v>
      </c>
      <c r="AL16" s="11" t="str">
        <f t="shared" si="10"/>
        <v>Н</v>
      </c>
      <c r="AM16" s="12" t="str">
        <f t="shared" si="11"/>
        <v>Низкий</v>
      </c>
      <c r="AN16" s="14"/>
      <c r="AO16" s="7">
        <f t="shared" si="12"/>
        <v>0</v>
      </c>
      <c r="AP16" s="7">
        <f t="shared" si="13"/>
        <v>0.42857142857142855</v>
      </c>
      <c r="AQ16" s="7">
        <f t="shared" si="35"/>
        <v>0.5714285714285714</v>
      </c>
      <c r="AR16" s="14"/>
      <c r="AS16" s="11" t="str">
        <f t="shared" si="14"/>
        <v>Д</v>
      </c>
      <c r="AT16" s="11" t="str">
        <f t="shared" si="15"/>
        <v>Д</v>
      </c>
      <c r="AU16" s="11" t="str">
        <f t="shared" si="16"/>
        <v>Н</v>
      </c>
      <c r="AV16" s="11" t="str">
        <f t="shared" si="17"/>
        <v>Д</v>
      </c>
      <c r="AW16" s="11" t="str">
        <f t="shared" si="18"/>
        <v>Н</v>
      </c>
      <c r="AX16" s="11" t="str">
        <f t="shared" si="19"/>
        <v>Н</v>
      </c>
      <c r="AY16" s="11" t="str">
        <f t="shared" si="20"/>
        <v>Н</v>
      </c>
      <c r="AZ16" s="12" t="str">
        <f t="shared" si="21"/>
        <v>Низкий</v>
      </c>
      <c r="BA16" s="14"/>
      <c r="BB16" s="7">
        <f t="shared" si="22"/>
        <v>0</v>
      </c>
      <c r="BC16" s="7">
        <f t="shared" si="23"/>
        <v>1</v>
      </c>
      <c r="BD16" s="7">
        <f t="shared" si="24"/>
        <v>0</v>
      </c>
      <c r="BE16" s="14"/>
      <c r="BF16" s="11" t="str">
        <f t="shared" si="25"/>
        <v>Д</v>
      </c>
      <c r="BG16" s="11" t="str">
        <f t="shared" si="26"/>
        <v>Д</v>
      </c>
      <c r="BH16" s="11" t="str">
        <f t="shared" si="27"/>
        <v>Д</v>
      </c>
      <c r="BI16" s="11" t="str">
        <f t="shared" si="28"/>
        <v>Д</v>
      </c>
      <c r="BJ16" s="11" t="str">
        <f t="shared" si="29"/>
        <v>Д</v>
      </c>
      <c r="BK16" s="11" t="str">
        <f t="shared" si="30"/>
        <v>Д</v>
      </c>
      <c r="BL16" s="11" t="str">
        <f t="shared" si="31"/>
        <v>Д</v>
      </c>
      <c r="BM16" s="12" t="str">
        <f t="shared" si="32"/>
        <v>Достаточный</v>
      </c>
      <c r="BN16" s="14"/>
    </row>
    <row r="17" spans="1:66" ht="15.5" x14ac:dyDescent="0.35">
      <c r="A17" s="11">
        <f>'Социально-коммукативное раз'!A17</f>
        <v>11</v>
      </c>
      <c r="B17" s="19">
        <f>'Социально-коммукативное раз'!B17</f>
        <v>1311</v>
      </c>
      <c r="C17" s="19" t="s">
        <v>52</v>
      </c>
      <c r="D17" s="19" t="s">
        <v>51</v>
      </c>
      <c r="E17" s="19" t="s">
        <v>51</v>
      </c>
      <c r="F17" s="19" t="s">
        <v>52</v>
      </c>
      <c r="G17" s="19" t="s">
        <v>51</v>
      </c>
      <c r="H17" s="19" t="s">
        <v>51</v>
      </c>
      <c r="I17" s="19" t="s">
        <v>52</v>
      </c>
      <c r="J17" s="19" t="s">
        <v>51</v>
      </c>
      <c r="K17" s="19" t="s">
        <v>51</v>
      </c>
      <c r="L17" s="19" t="s">
        <v>52</v>
      </c>
      <c r="M17" s="19" t="s">
        <v>51</v>
      </c>
      <c r="N17" s="19" t="s">
        <v>51</v>
      </c>
      <c r="O17" s="19" t="s">
        <v>52</v>
      </c>
      <c r="P17" s="19" t="s">
        <v>51</v>
      </c>
      <c r="Q17" s="19" t="s">
        <v>50</v>
      </c>
      <c r="R17" s="19" t="s">
        <v>52</v>
      </c>
      <c r="S17" s="19" t="s">
        <v>51</v>
      </c>
      <c r="T17" s="19" t="s">
        <v>51</v>
      </c>
      <c r="U17" s="19" t="s">
        <v>52</v>
      </c>
      <c r="V17" s="19" t="s">
        <v>51</v>
      </c>
      <c r="W17" s="19" t="s">
        <v>51</v>
      </c>
      <c r="X17" s="31" t="str">
        <f t="shared" si="33"/>
        <v>Низкий</v>
      </c>
      <c r="Y17" s="31" t="str">
        <f t="shared" si="0"/>
        <v>Достаточный</v>
      </c>
      <c r="Z17" s="31" t="str">
        <f t="shared" si="1"/>
        <v>Достаточный</v>
      </c>
      <c r="AA17" s="14"/>
      <c r="AB17" s="7">
        <f>COUNTIF(AF17:AL17,AB$5)/7</f>
        <v>0</v>
      </c>
      <c r="AC17" s="7">
        <f t="shared" si="34"/>
        <v>0</v>
      </c>
      <c r="AD17" s="7">
        <f t="shared" si="3"/>
        <v>1</v>
      </c>
      <c r="AE17" s="14"/>
      <c r="AF17" s="11" t="str">
        <f t="shared" si="4"/>
        <v>Н</v>
      </c>
      <c r="AG17" s="11" t="str">
        <f t="shared" si="5"/>
        <v>Н</v>
      </c>
      <c r="AH17" s="11" t="str">
        <f t="shared" si="6"/>
        <v>Н</v>
      </c>
      <c r="AI17" s="11" t="str">
        <f t="shared" si="7"/>
        <v>Н</v>
      </c>
      <c r="AJ17" s="11" t="str">
        <f t="shared" si="8"/>
        <v>Н</v>
      </c>
      <c r="AK17" s="11" t="str">
        <f t="shared" si="9"/>
        <v>Н</v>
      </c>
      <c r="AL17" s="11" t="str">
        <f t="shared" si="10"/>
        <v>Н</v>
      </c>
      <c r="AM17" s="12" t="str">
        <f t="shared" si="11"/>
        <v>Низкий</v>
      </c>
      <c r="AN17" s="14"/>
      <c r="AO17" s="7">
        <f t="shared" si="12"/>
        <v>0</v>
      </c>
      <c r="AP17" s="7">
        <f t="shared" si="13"/>
        <v>1</v>
      </c>
      <c r="AQ17" s="7">
        <f t="shared" si="35"/>
        <v>0</v>
      </c>
      <c r="AR17" s="14"/>
      <c r="AS17" s="11" t="str">
        <f t="shared" si="14"/>
        <v>Д</v>
      </c>
      <c r="AT17" s="11" t="str">
        <f t="shared" si="15"/>
        <v>Д</v>
      </c>
      <c r="AU17" s="11" t="str">
        <f t="shared" si="16"/>
        <v>Д</v>
      </c>
      <c r="AV17" s="11" t="str">
        <f t="shared" si="17"/>
        <v>Д</v>
      </c>
      <c r="AW17" s="11" t="str">
        <f t="shared" si="18"/>
        <v>Д</v>
      </c>
      <c r="AX17" s="11" t="str">
        <f t="shared" si="19"/>
        <v>Д</v>
      </c>
      <c r="AY17" s="11" t="str">
        <f t="shared" si="20"/>
        <v>Д</v>
      </c>
      <c r="AZ17" s="12" t="str">
        <f t="shared" si="21"/>
        <v>Достаточный</v>
      </c>
      <c r="BA17" s="14"/>
      <c r="BB17" s="7">
        <f t="shared" si="22"/>
        <v>0.14285714285714285</v>
      </c>
      <c r="BC17" s="7">
        <f t="shared" si="23"/>
        <v>0.8571428571428571</v>
      </c>
      <c r="BD17" s="7">
        <f t="shared" si="24"/>
        <v>0</v>
      </c>
      <c r="BE17" s="14"/>
      <c r="BF17" s="11" t="str">
        <f t="shared" si="25"/>
        <v>Д</v>
      </c>
      <c r="BG17" s="11" t="str">
        <f t="shared" si="26"/>
        <v>Д</v>
      </c>
      <c r="BH17" s="11" t="str">
        <f t="shared" si="27"/>
        <v>Д</v>
      </c>
      <c r="BI17" s="11" t="str">
        <f t="shared" si="28"/>
        <v>Д</v>
      </c>
      <c r="BJ17" s="11" t="str">
        <f t="shared" si="29"/>
        <v>О</v>
      </c>
      <c r="BK17" s="11" t="str">
        <f t="shared" si="30"/>
        <v>Д</v>
      </c>
      <c r="BL17" s="11" t="str">
        <f t="shared" si="31"/>
        <v>Д</v>
      </c>
      <c r="BM17" s="12" t="str">
        <f t="shared" si="32"/>
        <v>Достаточный</v>
      </c>
      <c r="BN17" s="14"/>
    </row>
    <row r="18" spans="1:66" ht="15.5" x14ac:dyDescent="0.35">
      <c r="A18" s="11">
        <f>'Социально-коммукативное раз'!A18</f>
        <v>12</v>
      </c>
      <c r="B18" s="19">
        <f>'Социально-коммукативное раз'!B18</f>
        <v>1312</v>
      </c>
      <c r="C18" s="19" t="s">
        <v>52</v>
      </c>
      <c r="D18" s="19" t="s">
        <v>52</v>
      </c>
      <c r="E18" s="19" t="s">
        <v>51</v>
      </c>
      <c r="F18" s="19" t="s">
        <v>52</v>
      </c>
      <c r="G18" s="19" t="s">
        <v>51</v>
      </c>
      <c r="H18" s="19" t="s">
        <v>51</v>
      </c>
      <c r="I18" s="19" t="s">
        <v>52</v>
      </c>
      <c r="J18" s="19" t="s">
        <v>52</v>
      </c>
      <c r="K18" s="19" t="s">
        <v>51</v>
      </c>
      <c r="L18" s="19" t="s">
        <v>52</v>
      </c>
      <c r="M18" s="19" t="s">
        <v>52</v>
      </c>
      <c r="N18" s="19" t="s">
        <v>51</v>
      </c>
      <c r="O18" s="19" t="s">
        <v>52</v>
      </c>
      <c r="P18" s="19" t="s">
        <v>52</v>
      </c>
      <c r="Q18" s="19" t="s">
        <v>51</v>
      </c>
      <c r="R18" s="19" t="s">
        <v>52</v>
      </c>
      <c r="S18" s="19" t="s">
        <v>52</v>
      </c>
      <c r="T18" s="19" t="s">
        <v>51</v>
      </c>
      <c r="U18" s="19" t="s">
        <v>52</v>
      </c>
      <c r="V18" s="19" t="s">
        <v>52</v>
      </c>
      <c r="W18" s="19" t="s">
        <v>51</v>
      </c>
      <c r="X18" s="31" t="str">
        <f t="shared" si="33"/>
        <v>Низкий</v>
      </c>
      <c r="Y18" s="31" t="str">
        <f t="shared" si="0"/>
        <v>Низкий</v>
      </c>
      <c r="Z18" s="31" t="str">
        <f t="shared" si="1"/>
        <v>Достаточный</v>
      </c>
      <c r="AA18" s="14"/>
      <c r="AB18" s="7">
        <f t="shared" si="2"/>
        <v>0</v>
      </c>
      <c r="AC18" s="7">
        <f t="shared" si="34"/>
        <v>0</v>
      </c>
      <c r="AD18" s="7">
        <f t="shared" si="3"/>
        <v>1</v>
      </c>
      <c r="AE18" s="14"/>
      <c r="AF18" s="11" t="str">
        <f t="shared" si="4"/>
        <v>Н</v>
      </c>
      <c r="AG18" s="11" t="str">
        <f t="shared" si="5"/>
        <v>Н</v>
      </c>
      <c r="AH18" s="11" t="str">
        <f t="shared" si="6"/>
        <v>Н</v>
      </c>
      <c r="AI18" s="11" t="str">
        <f t="shared" si="7"/>
        <v>Н</v>
      </c>
      <c r="AJ18" s="11" t="str">
        <f t="shared" si="8"/>
        <v>Н</v>
      </c>
      <c r="AK18" s="11" t="str">
        <f t="shared" si="9"/>
        <v>Н</v>
      </c>
      <c r="AL18" s="11" t="str">
        <f t="shared" si="10"/>
        <v>Н</v>
      </c>
      <c r="AM18" s="12" t="str">
        <f t="shared" si="11"/>
        <v>Низкий</v>
      </c>
      <c r="AN18" s="14"/>
      <c r="AO18" s="7">
        <f t="shared" si="12"/>
        <v>0</v>
      </c>
      <c r="AP18" s="7">
        <f t="shared" si="13"/>
        <v>0.14285714285714285</v>
      </c>
      <c r="AQ18" s="7">
        <f t="shared" si="35"/>
        <v>0.8571428571428571</v>
      </c>
      <c r="AR18" s="14"/>
      <c r="AS18" s="11" t="str">
        <f t="shared" si="14"/>
        <v>Н</v>
      </c>
      <c r="AT18" s="11" t="str">
        <f t="shared" si="15"/>
        <v>Д</v>
      </c>
      <c r="AU18" s="11" t="str">
        <f t="shared" si="16"/>
        <v>Н</v>
      </c>
      <c r="AV18" s="11" t="str">
        <f t="shared" si="17"/>
        <v>Н</v>
      </c>
      <c r="AW18" s="11" t="str">
        <f t="shared" si="18"/>
        <v>Н</v>
      </c>
      <c r="AX18" s="11" t="str">
        <f t="shared" si="19"/>
        <v>Н</v>
      </c>
      <c r="AY18" s="11" t="str">
        <f t="shared" si="20"/>
        <v>Н</v>
      </c>
      <c r="AZ18" s="12" t="str">
        <f t="shared" si="21"/>
        <v>Низкий</v>
      </c>
      <c r="BA18" s="14"/>
      <c r="BB18" s="7">
        <f t="shared" si="22"/>
        <v>0</v>
      </c>
      <c r="BC18" s="7">
        <f t="shared" si="23"/>
        <v>1</v>
      </c>
      <c r="BD18" s="7">
        <f t="shared" si="24"/>
        <v>0</v>
      </c>
      <c r="BE18" s="14"/>
      <c r="BF18" s="11" t="str">
        <f t="shared" si="25"/>
        <v>Д</v>
      </c>
      <c r="BG18" s="11" t="str">
        <f t="shared" si="26"/>
        <v>Д</v>
      </c>
      <c r="BH18" s="11" t="str">
        <f t="shared" si="27"/>
        <v>Д</v>
      </c>
      <c r="BI18" s="11" t="str">
        <f t="shared" si="28"/>
        <v>Д</v>
      </c>
      <c r="BJ18" s="11" t="str">
        <f t="shared" si="29"/>
        <v>Д</v>
      </c>
      <c r="BK18" s="11" t="str">
        <f t="shared" si="30"/>
        <v>Д</v>
      </c>
      <c r="BL18" s="11" t="str">
        <f t="shared" si="31"/>
        <v>Д</v>
      </c>
      <c r="BM18" s="12" t="str">
        <f t="shared" si="32"/>
        <v>Достаточный</v>
      </c>
      <c r="BN18" s="14"/>
    </row>
    <row r="19" spans="1:66" ht="15.5" x14ac:dyDescent="0.35">
      <c r="A19" s="11">
        <f>'Социально-коммукативное раз'!A19</f>
        <v>13</v>
      </c>
      <c r="B19" s="19">
        <f>'Социально-коммукативное раз'!B19</f>
        <v>1313</v>
      </c>
      <c r="C19" s="19" t="s">
        <v>52</v>
      </c>
      <c r="D19" s="19" t="s">
        <v>52</v>
      </c>
      <c r="E19" s="19" t="s">
        <v>51</v>
      </c>
      <c r="F19" s="19" t="s">
        <v>52</v>
      </c>
      <c r="G19" s="19" t="s">
        <v>51</v>
      </c>
      <c r="H19" s="19" t="s">
        <v>51</v>
      </c>
      <c r="I19" s="19" t="s">
        <v>52</v>
      </c>
      <c r="J19" s="19" t="s">
        <v>52</v>
      </c>
      <c r="K19" s="19" t="s">
        <v>51</v>
      </c>
      <c r="L19" s="19" t="s">
        <v>52</v>
      </c>
      <c r="M19" s="19" t="s">
        <v>52</v>
      </c>
      <c r="N19" s="19" t="s">
        <v>51</v>
      </c>
      <c r="O19" s="19" t="s">
        <v>52</v>
      </c>
      <c r="P19" s="19" t="s">
        <v>52</v>
      </c>
      <c r="Q19" s="19" t="s">
        <v>51</v>
      </c>
      <c r="R19" s="19" t="s">
        <v>52</v>
      </c>
      <c r="S19" s="19" t="s">
        <v>52</v>
      </c>
      <c r="T19" s="19" t="s">
        <v>51</v>
      </c>
      <c r="U19" s="19" t="s">
        <v>52</v>
      </c>
      <c r="V19" s="19" t="s">
        <v>52</v>
      </c>
      <c r="W19" s="19" t="s">
        <v>51</v>
      </c>
      <c r="X19" s="31" t="str">
        <f t="shared" si="33"/>
        <v>Низкий</v>
      </c>
      <c r="Y19" s="31" t="str">
        <f t="shared" si="0"/>
        <v>Низкий</v>
      </c>
      <c r="Z19" s="31" t="str">
        <f t="shared" si="1"/>
        <v>Достаточный</v>
      </c>
      <c r="AA19" s="14"/>
      <c r="AB19" s="7">
        <f t="shared" si="2"/>
        <v>0</v>
      </c>
      <c r="AC19" s="7">
        <f t="shared" si="34"/>
        <v>0</v>
      </c>
      <c r="AD19" s="7">
        <f t="shared" si="3"/>
        <v>1</v>
      </c>
      <c r="AE19" s="14"/>
      <c r="AF19" s="11" t="str">
        <f t="shared" si="4"/>
        <v>Н</v>
      </c>
      <c r="AG19" s="11" t="str">
        <f t="shared" si="5"/>
        <v>Н</v>
      </c>
      <c r="AH19" s="11" t="str">
        <f t="shared" si="6"/>
        <v>Н</v>
      </c>
      <c r="AI19" s="11" t="str">
        <f t="shared" si="7"/>
        <v>Н</v>
      </c>
      <c r="AJ19" s="11" t="str">
        <f t="shared" si="8"/>
        <v>Н</v>
      </c>
      <c r="AK19" s="11" t="str">
        <f t="shared" si="9"/>
        <v>Н</v>
      </c>
      <c r="AL19" s="11" t="str">
        <f t="shared" si="10"/>
        <v>Н</v>
      </c>
      <c r="AM19" s="12" t="str">
        <f t="shared" si="11"/>
        <v>Низкий</v>
      </c>
      <c r="AN19" s="14"/>
      <c r="AO19" s="7">
        <f t="shared" si="12"/>
        <v>0</v>
      </c>
      <c r="AP19" s="7">
        <f t="shared" si="13"/>
        <v>0.14285714285714285</v>
      </c>
      <c r="AQ19" s="7">
        <f t="shared" si="35"/>
        <v>0.8571428571428571</v>
      </c>
      <c r="AR19" s="14"/>
      <c r="AS19" s="11" t="str">
        <f t="shared" si="14"/>
        <v>Н</v>
      </c>
      <c r="AT19" s="11" t="str">
        <f t="shared" si="15"/>
        <v>Д</v>
      </c>
      <c r="AU19" s="11" t="str">
        <f t="shared" si="16"/>
        <v>Н</v>
      </c>
      <c r="AV19" s="11" t="str">
        <f t="shared" si="17"/>
        <v>Н</v>
      </c>
      <c r="AW19" s="11" t="str">
        <f t="shared" si="18"/>
        <v>Н</v>
      </c>
      <c r="AX19" s="11" t="str">
        <f t="shared" si="19"/>
        <v>Н</v>
      </c>
      <c r="AY19" s="11" t="str">
        <f t="shared" si="20"/>
        <v>Н</v>
      </c>
      <c r="AZ19" s="12" t="str">
        <f t="shared" si="21"/>
        <v>Низкий</v>
      </c>
      <c r="BA19" s="14"/>
      <c r="BB19" s="7">
        <f t="shared" si="22"/>
        <v>0</v>
      </c>
      <c r="BC19" s="7">
        <f t="shared" si="23"/>
        <v>1</v>
      </c>
      <c r="BD19" s="7">
        <f t="shared" si="24"/>
        <v>0</v>
      </c>
      <c r="BE19" s="14"/>
      <c r="BF19" s="11" t="str">
        <f t="shared" si="25"/>
        <v>Д</v>
      </c>
      <c r="BG19" s="11" t="str">
        <f t="shared" si="26"/>
        <v>Д</v>
      </c>
      <c r="BH19" s="11" t="str">
        <f t="shared" si="27"/>
        <v>Д</v>
      </c>
      <c r="BI19" s="11" t="str">
        <f t="shared" si="28"/>
        <v>Д</v>
      </c>
      <c r="BJ19" s="11" t="str">
        <f t="shared" si="29"/>
        <v>Д</v>
      </c>
      <c r="BK19" s="11" t="str">
        <f t="shared" si="30"/>
        <v>Д</v>
      </c>
      <c r="BL19" s="11" t="str">
        <f t="shared" si="31"/>
        <v>Д</v>
      </c>
      <c r="BM19" s="12" t="str">
        <f t="shared" si="32"/>
        <v>Достаточный</v>
      </c>
      <c r="BN19" s="14"/>
    </row>
    <row r="20" spans="1:66" ht="15.5" x14ac:dyDescent="0.35">
      <c r="A20" s="11">
        <f>'Социально-коммукативное раз'!A20</f>
        <v>14</v>
      </c>
      <c r="B20" s="19">
        <f>'Социально-коммукативное раз'!B20</f>
        <v>1314</v>
      </c>
      <c r="C20" s="19" t="s">
        <v>52</v>
      </c>
      <c r="D20" s="19" t="s">
        <v>52</v>
      </c>
      <c r="E20" s="19" t="s">
        <v>51</v>
      </c>
      <c r="F20" s="19" t="s">
        <v>52</v>
      </c>
      <c r="G20" s="19" t="s">
        <v>51</v>
      </c>
      <c r="H20" s="19" t="s">
        <v>51</v>
      </c>
      <c r="I20" s="19" t="s">
        <v>52</v>
      </c>
      <c r="J20" s="19" t="s">
        <v>52</v>
      </c>
      <c r="K20" s="19" t="s">
        <v>51</v>
      </c>
      <c r="L20" s="19" t="s">
        <v>52</v>
      </c>
      <c r="M20" s="19" t="s">
        <v>52</v>
      </c>
      <c r="N20" s="19" t="s">
        <v>51</v>
      </c>
      <c r="O20" s="19" t="s">
        <v>52</v>
      </c>
      <c r="P20" s="19" t="s">
        <v>52</v>
      </c>
      <c r="Q20" s="19" t="s">
        <v>51</v>
      </c>
      <c r="R20" s="19" t="s">
        <v>52</v>
      </c>
      <c r="S20" s="19" t="s">
        <v>52</v>
      </c>
      <c r="T20" s="19" t="s">
        <v>51</v>
      </c>
      <c r="U20" s="19" t="s">
        <v>52</v>
      </c>
      <c r="V20" s="19" t="s">
        <v>52</v>
      </c>
      <c r="W20" s="19" t="s">
        <v>51</v>
      </c>
      <c r="X20" s="31" t="str">
        <f t="shared" si="33"/>
        <v>Низкий</v>
      </c>
      <c r="Y20" s="31" t="str">
        <f t="shared" si="0"/>
        <v>Низкий</v>
      </c>
      <c r="Z20" s="31" t="str">
        <f t="shared" si="1"/>
        <v>Достаточный</v>
      </c>
      <c r="AA20" s="14"/>
      <c r="AB20" s="7">
        <f t="shared" si="2"/>
        <v>0</v>
      </c>
      <c r="AC20" s="7">
        <f t="shared" si="34"/>
        <v>0</v>
      </c>
      <c r="AD20" s="7">
        <f t="shared" si="3"/>
        <v>1</v>
      </c>
      <c r="AE20" s="14"/>
      <c r="AF20" s="11" t="str">
        <f t="shared" si="4"/>
        <v>Н</v>
      </c>
      <c r="AG20" s="11" t="str">
        <f t="shared" si="5"/>
        <v>Н</v>
      </c>
      <c r="AH20" s="11" t="str">
        <f t="shared" si="6"/>
        <v>Н</v>
      </c>
      <c r="AI20" s="11" t="str">
        <f t="shared" si="7"/>
        <v>Н</v>
      </c>
      <c r="AJ20" s="11" t="str">
        <f t="shared" si="8"/>
        <v>Н</v>
      </c>
      <c r="AK20" s="11" t="str">
        <f t="shared" si="9"/>
        <v>Н</v>
      </c>
      <c r="AL20" s="11" t="str">
        <f t="shared" si="10"/>
        <v>Н</v>
      </c>
      <c r="AM20" s="12" t="str">
        <f t="shared" si="11"/>
        <v>Низкий</v>
      </c>
      <c r="AN20" s="14"/>
      <c r="AO20" s="7">
        <f t="shared" si="12"/>
        <v>0</v>
      </c>
      <c r="AP20" s="7">
        <f t="shared" si="13"/>
        <v>0.14285714285714285</v>
      </c>
      <c r="AQ20" s="7">
        <f t="shared" si="35"/>
        <v>0.8571428571428571</v>
      </c>
      <c r="AR20" s="14"/>
      <c r="AS20" s="11" t="str">
        <f t="shared" si="14"/>
        <v>Н</v>
      </c>
      <c r="AT20" s="11" t="str">
        <f t="shared" si="15"/>
        <v>Д</v>
      </c>
      <c r="AU20" s="11" t="str">
        <f t="shared" si="16"/>
        <v>Н</v>
      </c>
      <c r="AV20" s="11" t="str">
        <f t="shared" si="17"/>
        <v>Н</v>
      </c>
      <c r="AW20" s="11" t="str">
        <f t="shared" si="18"/>
        <v>Н</v>
      </c>
      <c r="AX20" s="11" t="str">
        <f t="shared" si="19"/>
        <v>Н</v>
      </c>
      <c r="AY20" s="11" t="str">
        <f t="shared" si="20"/>
        <v>Н</v>
      </c>
      <c r="AZ20" s="12" t="str">
        <f t="shared" si="21"/>
        <v>Низкий</v>
      </c>
      <c r="BA20" s="14"/>
      <c r="BB20" s="7">
        <f t="shared" si="22"/>
        <v>0</v>
      </c>
      <c r="BC20" s="7">
        <f t="shared" si="23"/>
        <v>1</v>
      </c>
      <c r="BD20" s="7">
        <f t="shared" si="24"/>
        <v>0</v>
      </c>
      <c r="BE20" s="14"/>
      <c r="BF20" s="11" t="str">
        <f t="shared" si="25"/>
        <v>Д</v>
      </c>
      <c r="BG20" s="11" t="str">
        <f t="shared" si="26"/>
        <v>Д</v>
      </c>
      <c r="BH20" s="11" t="str">
        <f t="shared" si="27"/>
        <v>Д</v>
      </c>
      <c r="BI20" s="11" t="str">
        <f t="shared" si="28"/>
        <v>Д</v>
      </c>
      <c r="BJ20" s="11" t="str">
        <f t="shared" si="29"/>
        <v>Д</v>
      </c>
      <c r="BK20" s="11" t="str">
        <f t="shared" si="30"/>
        <v>Д</v>
      </c>
      <c r="BL20" s="11" t="str">
        <f t="shared" si="31"/>
        <v>Д</v>
      </c>
      <c r="BM20" s="12" t="str">
        <f t="shared" si="32"/>
        <v>Достаточный</v>
      </c>
      <c r="BN20" s="14"/>
    </row>
    <row r="21" spans="1:66" ht="19" customHeight="1" x14ac:dyDescent="0.35">
      <c r="A21" s="11">
        <f>'Социально-коммукативное раз'!A21</f>
        <v>15</v>
      </c>
      <c r="B21" s="19">
        <f>'Социально-коммукативное раз'!B21</f>
        <v>1315</v>
      </c>
      <c r="C21" s="19" t="s">
        <v>52</v>
      </c>
      <c r="D21" s="19" t="s">
        <v>51</v>
      </c>
      <c r="E21" s="19" t="s">
        <v>50</v>
      </c>
      <c r="F21" s="19" t="s">
        <v>52</v>
      </c>
      <c r="G21" s="19" t="s">
        <v>51</v>
      </c>
      <c r="H21" s="19" t="s">
        <v>50</v>
      </c>
      <c r="I21" s="19" t="s">
        <v>52</v>
      </c>
      <c r="J21" s="19" t="s">
        <v>52</v>
      </c>
      <c r="K21" s="19" t="s">
        <v>51</v>
      </c>
      <c r="L21" s="19" t="s">
        <v>52</v>
      </c>
      <c r="M21" s="19" t="s">
        <v>52</v>
      </c>
      <c r="N21" s="19" t="s">
        <v>51</v>
      </c>
      <c r="O21" s="19" t="s">
        <v>52</v>
      </c>
      <c r="P21" s="19" t="s">
        <v>52</v>
      </c>
      <c r="Q21" s="19" t="s">
        <v>51</v>
      </c>
      <c r="R21" s="19" t="s">
        <v>52</v>
      </c>
      <c r="S21" s="19" t="s">
        <v>52</v>
      </c>
      <c r="T21" s="19" t="s">
        <v>51</v>
      </c>
      <c r="U21" s="19" t="s">
        <v>52</v>
      </c>
      <c r="V21" s="19" t="s">
        <v>52</v>
      </c>
      <c r="W21" s="19" t="s">
        <v>51</v>
      </c>
      <c r="X21" s="31" t="str">
        <f t="shared" si="33"/>
        <v>Низкий</v>
      </c>
      <c r="Y21" s="31" t="str">
        <f t="shared" si="0"/>
        <v>Низкий</v>
      </c>
      <c r="Z21" s="31" t="str">
        <f t="shared" si="1"/>
        <v>Достаточный</v>
      </c>
      <c r="AA21" s="14"/>
      <c r="AB21" s="7">
        <f t="shared" si="2"/>
        <v>0</v>
      </c>
      <c r="AC21" s="7">
        <f t="shared" si="34"/>
        <v>0</v>
      </c>
      <c r="AD21" s="7">
        <f t="shared" si="3"/>
        <v>1</v>
      </c>
      <c r="AE21" s="14"/>
      <c r="AF21" s="11" t="str">
        <f t="shared" si="4"/>
        <v>Н</v>
      </c>
      <c r="AG21" s="11" t="str">
        <f t="shared" si="5"/>
        <v>Н</v>
      </c>
      <c r="AH21" s="11" t="str">
        <f t="shared" si="6"/>
        <v>Н</v>
      </c>
      <c r="AI21" s="11" t="str">
        <f t="shared" si="7"/>
        <v>Н</v>
      </c>
      <c r="AJ21" s="11" t="str">
        <f t="shared" si="8"/>
        <v>Н</v>
      </c>
      <c r="AK21" s="11" t="str">
        <f t="shared" si="9"/>
        <v>Н</v>
      </c>
      <c r="AL21" s="11" t="str">
        <f t="shared" si="10"/>
        <v>Н</v>
      </c>
      <c r="AM21" s="12" t="str">
        <f t="shared" si="11"/>
        <v>Низкий</v>
      </c>
      <c r="AN21" s="14"/>
      <c r="AO21" s="7">
        <f t="shared" si="12"/>
        <v>0</v>
      </c>
      <c r="AP21" s="7">
        <f t="shared" si="13"/>
        <v>0.2857142857142857</v>
      </c>
      <c r="AQ21" s="7">
        <f t="shared" si="35"/>
        <v>0.7142857142857143</v>
      </c>
      <c r="AR21" s="14"/>
      <c r="AS21" s="11" t="str">
        <f t="shared" si="14"/>
        <v>Д</v>
      </c>
      <c r="AT21" s="11" t="str">
        <f t="shared" si="15"/>
        <v>Д</v>
      </c>
      <c r="AU21" s="11" t="str">
        <f t="shared" si="16"/>
        <v>Н</v>
      </c>
      <c r="AV21" s="11" t="str">
        <f t="shared" si="17"/>
        <v>Н</v>
      </c>
      <c r="AW21" s="11" t="str">
        <f t="shared" si="18"/>
        <v>Н</v>
      </c>
      <c r="AX21" s="11" t="str">
        <f t="shared" si="19"/>
        <v>Н</v>
      </c>
      <c r="AY21" s="11" t="str">
        <f t="shared" si="20"/>
        <v>Н</v>
      </c>
      <c r="AZ21" s="12" t="str">
        <f t="shared" si="21"/>
        <v>Низкий</v>
      </c>
      <c r="BA21" s="14"/>
      <c r="BB21" s="7">
        <f t="shared" si="22"/>
        <v>0.2857142857142857</v>
      </c>
      <c r="BC21" s="7">
        <f t="shared" si="23"/>
        <v>0.7142857142857143</v>
      </c>
      <c r="BD21" s="7">
        <f t="shared" si="24"/>
        <v>0</v>
      </c>
      <c r="BE21" s="14"/>
      <c r="BF21" s="11" t="str">
        <f t="shared" si="25"/>
        <v>О</v>
      </c>
      <c r="BG21" s="11" t="str">
        <f t="shared" si="26"/>
        <v>О</v>
      </c>
      <c r="BH21" s="11" t="str">
        <f t="shared" si="27"/>
        <v>Д</v>
      </c>
      <c r="BI21" s="11" t="str">
        <f t="shared" si="28"/>
        <v>Д</v>
      </c>
      <c r="BJ21" s="11" t="str">
        <f t="shared" si="29"/>
        <v>Д</v>
      </c>
      <c r="BK21" s="11" t="str">
        <f t="shared" si="30"/>
        <v>Д</v>
      </c>
      <c r="BL21" s="11" t="str">
        <f t="shared" si="31"/>
        <v>Д</v>
      </c>
      <c r="BM21" s="12" t="str">
        <f t="shared" si="32"/>
        <v>Достаточный</v>
      </c>
      <c r="BN21" s="14"/>
    </row>
    <row r="22" spans="1:66" ht="15.5" x14ac:dyDescent="0.35">
      <c r="A22" s="11">
        <f>'Социально-коммукативное раз'!A22</f>
        <v>16</v>
      </c>
      <c r="B22" s="19">
        <f>'Социально-коммукативное раз'!B22</f>
        <v>1316</v>
      </c>
      <c r="C22" s="19" t="s">
        <v>52</v>
      </c>
      <c r="D22" s="19" t="s">
        <v>52</v>
      </c>
      <c r="E22" s="19" t="s">
        <v>51</v>
      </c>
      <c r="F22" s="19" t="s">
        <v>52</v>
      </c>
      <c r="G22" s="19" t="s">
        <v>51</v>
      </c>
      <c r="H22" s="19" t="s">
        <v>50</v>
      </c>
      <c r="I22" s="19" t="s">
        <v>52</v>
      </c>
      <c r="J22" s="19" t="s">
        <v>52</v>
      </c>
      <c r="K22" s="19" t="s">
        <v>51</v>
      </c>
      <c r="L22" s="19" t="s">
        <v>52</v>
      </c>
      <c r="M22" s="19" t="s">
        <v>52</v>
      </c>
      <c r="N22" s="19" t="s">
        <v>51</v>
      </c>
      <c r="O22" s="19" t="s">
        <v>52</v>
      </c>
      <c r="P22" s="19" t="s">
        <v>52</v>
      </c>
      <c r="Q22" s="19" t="s">
        <v>51</v>
      </c>
      <c r="R22" s="19" t="s">
        <v>52</v>
      </c>
      <c r="S22" s="19" t="s">
        <v>52</v>
      </c>
      <c r="T22" s="19" t="s">
        <v>51</v>
      </c>
      <c r="U22" s="19" t="s">
        <v>52</v>
      </c>
      <c r="V22" s="19" t="s">
        <v>52</v>
      </c>
      <c r="W22" s="19" t="s">
        <v>51</v>
      </c>
      <c r="X22" s="31" t="str">
        <f t="shared" si="33"/>
        <v>Низкий</v>
      </c>
      <c r="Y22" s="31" t="str">
        <f t="shared" si="0"/>
        <v>Низкий</v>
      </c>
      <c r="Z22" s="31" t="str">
        <f t="shared" si="1"/>
        <v>Достаточный</v>
      </c>
      <c r="AA22" s="14"/>
      <c r="AB22" s="7">
        <f t="shared" si="2"/>
        <v>0</v>
      </c>
      <c r="AC22" s="7">
        <f t="shared" si="34"/>
        <v>0</v>
      </c>
      <c r="AD22" s="7">
        <f t="shared" si="3"/>
        <v>1</v>
      </c>
      <c r="AE22" s="14"/>
      <c r="AF22" s="11" t="str">
        <f t="shared" si="4"/>
        <v>Н</v>
      </c>
      <c r="AG22" s="11" t="str">
        <f t="shared" si="5"/>
        <v>Н</v>
      </c>
      <c r="AH22" s="11" t="str">
        <f t="shared" si="6"/>
        <v>Н</v>
      </c>
      <c r="AI22" s="11" t="str">
        <f t="shared" si="7"/>
        <v>Н</v>
      </c>
      <c r="AJ22" s="11" t="str">
        <f t="shared" si="8"/>
        <v>Н</v>
      </c>
      <c r="AK22" s="11" t="str">
        <f t="shared" si="9"/>
        <v>Н</v>
      </c>
      <c r="AL22" s="11" t="str">
        <f t="shared" si="10"/>
        <v>Н</v>
      </c>
      <c r="AM22" s="12" t="str">
        <f t="shared" si="11"/>
        <v>Низкий</v>
      </c>
      <c r="AN22" s="14"/>
      <c r="AO22" s="7">
        <f t="shared" si="12"/>
        <v>0</v>
      </c>
      <c r="AP22" s="7">
        <f t="shared" si="13"/>
        <v>0.14285714285714285</v>
      </c>
      <c r="AQ22" s="7">
        <f t="shared" si="35"/>
        <v>0.8571428571428571</v>
      </c>
      <c r="AR22" s="14"/>
      <c r="AS22" s="11" t="str">
        <f t="shared" si="14"/>
        <v>Н</v>
      </c>
      <c r="AT22" s="11" t="str">
        <f t="shared" si="15"/>
        <v>Д</v>
      </c>
      <c r="AU22" s="11" t="str">
        <f t="shared" si="16"/>
        <v>Н</v>
      </c>
      <c r="AV22" s="11" t="str">
        <f t="shared" si="17"/>
        <v>Н</v>
      </c>
      <c r="AW22" s="11" t="str">
        <f t="shared" si="18"/>
        <v>Н</v>
      </c>
      <c r="AX22" s="11" t="str">
        <f t="shared" si="19"/>
        <v>Н</v>
      </c>
      <c r="AY22" s="11" t="str">
        <f t="shared" si="20"/>
        <v>Н</v>
      </c>
      <c r="AZ22" s="12" t="str">
        <f t="shared" si="21"/>
        <v>Низкий</v>
      </c>
      <c r="BA22" s="14"/>
      <c r="BB22" s="7">
        <f t="shared" si="22"/>
        <v>0.14285714285714285</v>
      </c>
      <c r="BC22" s="7">
        <f t="shared" si="23"/>
        <v>0.8571428571428571</v>
      </c>
      <c r="BD22" s="7">
        <f t="shared" si="24"/>
        <v>0</v>
      </c>
      <c r="BE22" s="14"/>
      <c r="BF22" s="11" t="str">
        <f t="shared" si="25"/>
        <v>Д</v>
      </c>
      <c r="BG22" s="11" t="str">
        <f t="shared" si="26"/>
        <v>О</v>
      </c>
      <c r="BH22" s="11" t="str">
        <f t="shared" si="27"/>
        <v>Д</v>
      </c>
      <c r="BI22" s="11" t="str">
        <f t="shared" si="28"/>
        <v>Д</v>
      </c>
      <c r="BJ22" s="11" t="str">
        <f t="shared" si="29"/>
        <v>Д</v>
      </c>
      <c r="BK22" s="11" t="str">
        <f t="shared" si="30"/>
        <v>Д</v>
      </c>
      <c r="BL22" s="11" t="str">
        <f t="shared" si="31"/>
        <v>Д</v>
      </c>
      <c r="BM22" s="12" t="str">
        <f t="shared" si="32"/>
        <v>Достаточный</v>
      </c>
      <c r="BN22" s="14"/>
    </row>
    <row r="23" spans="1:66" ht="15.5" x14ac:dyDescent="0.35">
      <c r="A23" s="11">
        <f>'Социально-коммукативное раз'!A23</f>
        <v>17</v>
      </c>
      <c r="B23" s="19">
        <f>'Социально-коммукативное раз'!B23</f>
        <v>1317</v>
      </c>
      <c r="C23" s="19" t="s">
        <v>52</v>
      </c>
      <c r="D23" s="19" t="s">
        <v>52</v>
      </c>
      <c r="E23" s="19" t="s">
        <v>51</v>
      </c>
      <c r="F23" s="19" t="s">
        <v>52</v>
      </c>
      <c r="G23" s="19" t="s">
        <v>51</v>
      </c>
      <c r="H23" s="19" t="s">
        <v>51</v>
      </c>
      <c r="I23" s="19" t="s">
        <v>52</v>
      </c>
      <c r="J23" s="19" t="s">
        <v>52</v>
      </c>
      <c r="K23" s="19" t="s">
        <v>51</v>
      </c>
      <c r="L23" s="19" t="s">
        <v>52</v>
      </c>
      <c r="M23" s="19" t="s">
        <v>52</v>
      </c>
      <c r="N23" s="19" t="s">
        <v>51</v>
      </c>
      <c r="O23" s="19" t="s">
        <v>52</v>
      </c>
      <c r="P23" s="19" t="s">
        <v>52</v>
      </c>
      <c r="Q23" s="19" t="s">
        <v>51</v>
      </c>
      <c r="R23" s="19" t="s">
        <v>52</v>
      </c>
      <c r="S23" s="19" t="s">
        <v>52</v>
      </c>
      <c r="T23" s="19" t="s">
        <v>51</v>
      </c>
      <c r="U23" s="19" t="s">
        <v>52</v>
      </c>
      <c r="V23" s="19" t="s">
        <v>52</v>
      </c>
      <c r="W23" s="19" t="s">
        <v>51</v>
      </c>
      <c r="X23" s="31" t="str">
        <f t="shared" si="33"/>
        <v>Низкий</v>
      </c>
      <c r="Y23" s="31" t="str">
        <f t="shared" si="0"/>
        <v>Низкий</v>
      </c>
      <c r="Z23" s="31" t="str">
        <f t="shared" si="1"/>
        <v>Достаточный</v>
      </c>
      <c r="AA23" s="14"/>
      <c r="AB23" s="7">
        <f t="shared" si="2"/>
        <v>0</v>
      </c>
      <c r="AC23" s="7">
        <f t="shared" si="34"/>
        <v>0</v>
      </c>
      <c r="AD23" s="7">
        <f t="shared" si="3"/>
        <v>1</v>
      </c>
      <c r="AE23" s="14"/>
      <c r="AF23" s="11" t="str">
        <f t="shared" si="4"/>
        <v>Н</v>
      </c>
      <c r="AG23" s="11" t="str">
        <f t="shared" si="5"/>
        <v>Н</v>
      </c>
      <c r="AH23" s="11" t="str">
        <f t="shared" si="6"/>
        <v>Н</v>
      </c>
      <c r="AI23" s="11" t="str">
        <f t="shared" si="7"/>
        <v>Н</v>
      </c>
      <c r="AJ23" s="11" t="str">
        <f t="shared" si="8"/>
        <v>Н</v>
      </c>
      <c r="AK23" s="11" t="str">
        <f t="shared" si="9"/>
        <v>Н</v>
      </c>
      <c r="AL23" s="11" t="str">
        <f t="shared" si="10"/>
        <v>Н</v>
      </c>
      <c r="AM23" s="12" t="str">
        <f t="shared" si="11"/>
        <v>Низкий</v>
      </c>
      <c r="AN23" s="14"/>
      <c r="AO23" s="7">
        <f t="shared" si="12"/>
        <v>0</v>
      </c>
      <c r="AP23" s="7">
        <f t="shared" si="13"/>
        <v>0.14285714285714285</v>
      </c>
      <c r="AQ23" s="7">
        <f t="shared" si="35"/>
        <v>0.8571428571428571</v>
      </c>
      <c r="AR23" s="14"/>
      <c r="AS23" s="11" t="str">
        <f t="shared" si="14"/>
        <v>Н</v>
      </c>
      <c r="AT23" s="11" t="str">
        <f t="shared" si="15"/>
        <v>Д</v>
      </c>
      <c r="AU23" s="11" t="str">
        <f t="shared" si="16"/>
        <v>Н</v>
      </c>
      <c r="AV23" s="11" t="str">
        <f t="shared" si="17"/>
        <v>Н</v>
      </c>
      <c r="AW23" s="11" t="str">
        <f t="shared" si="18"/>
        <v>Н</v>
      </c>
      <c r="AX23" s="11" t="str">
        <f t="shared" si="19"/>
        <v>Н</v>
      </c>
      <c r="AY23" s="11" t="str">
        <f t="shared" si="20"/>
        <v>Н</v>
      </c>
      <c r="AZ23" s="12" t="str">
        <f t="shared" si="21"/>
        <v>Низкий</v>
      </c>
      <c r="BA23" s="14"/>
      <c r="BB23" s="7">
        <f t="shared" si="22"/>
        <v>0</v>
      </c>
      <c r="BC23" s="7">
        <f t="shared" si="23"/>
        <v>1</v>
      </c>
      <c r="BD23" s="7">
        <f t="shared" si="24"/>
        <v>0</v>
      </c>
      <c r="BE23" s="14"/>
      <c r="BF23" s="11" t="str">
        <f t="shared" si="25"/>
        <v>Д</v>
      </c>
      <c r="BG23" s="11" t="str">
        <f t="shared" si="26"/>
        <v>Д</v>
      </c>
      <c r="BH23" s="11" t="str">
        <f t="shared" si="27"/>
        <v>Д</v>
      </c>
      <c r="BI23" s="11" t="str">
        <f t="shared" si="28"/>
        <v>Д</v>
      </c>
      <c r="BJ23" s="11" t="str">
        <f t="shared" si="29"/>
        <v>Д</v>
      </c>
      <c r="BK23" s="11" t="str">
        <f t="shared" si="30"/>
        <v>Д</v>
      </c>
      <c r="BL23" s="11" t="str">
        <f t="shared" si="31"/>
        <v>Д</v>
      </c>
      <c r="BM23" s="12" t="str">
        <f t="shared" si="32"/>
        <v>Достаточный</v>
      </c>
      <c r="BN23" s="14"/>
    </row>
    <row r="24" spans="1:66" ht="15.5" x14ac:dyDescent="0.35">
      <c r="A24" s="11">
        <f>'Социально-коммукативное раз'!A24</f>
        <v>18</v>
      </c>
      <c r="B24" s="19">
        <f>'Социально-коммукативное раз'!B24</f>
        <v>1318</v>
      </c>
      <c r="C24" s="19" t="s">
        <v>51</v>
      </c>
      <c r="D24" s="19" t="s">
        <v>51</v>
      </c>
      <c r="E24" s="19" t="s">
        <v>50</v>
      </c>
      <c r="F24" s="19" t="s">
        <v>52</v>
      </c>
      <c r="G24" s="19" t="s">
        <v>51</v>
      </c>
      <c r="H24" s="19" t="s">
        <v>51</v>
      </c>
      <c r="I24" s="19" t="s">
        <v>52</v>
      </c>
      <c r="J24" s="19" t="s">
        <v>51</v>
      </c>
      <c r="K24" s="19" t="s">
        <v>51</v>
      </c>
      <c r="L24" s="19" t="s">
        <v>52</v>
      </c>
      <c r="M24" s="19" t="s">
        <v>51</v>
      </c>
      <c r="N24" s="19" t="s">
        <v>51</v>
      </c>
      <c r="O24" s="19" t="s">
        <v>52</v>
      </c>
      <c r="P24" s="19" t="s">
        <v>52</v>
      </c>
      <c r="Q24" s="19" t="s">
        <v>51</v>
      </c>
      <c r="R24" s="19" t="s">
        <v>52</v>
      </c>
      <c r="S24" s="19" t="s">
        <v>51</v>
      </c>
      <c r="T24" s="19" t="s">
        <v>50</v>
      </c>
      <c r="U24" s="19" t="s">
        <v>52</v>
      </c>
      <c r="V24" s="19" t="s">
        <v>52</v>
      </c>
      <c r="W24" s="19" t="s">
        <v>51</v>
      </c>
      <c r="X24" s="31" t="str">
        <f t="shared" si="33"/>
        <v>Низкий</v>
      </c>
      <c r="Y24" s="31" t="str">
        <f t="shared" si="0"/>
        <v>Достаточный</v>
      </c>
      <c r="Z24" s="31" t="str">
        <f t="shared" si="1"/>
        <v>Достаточный</v>
      </c>
      <c r="AA24" s="14"/>
      <c r="AB24" s="7">
        <f t="shared" si="2"/>
        <v>0</v>
      </c>
      <c r="AC24" s="7">
        <f t="shared" si="34"/>
        <v>0.14285714285714285</v>
      </c>
      <c r="AD24" s="7">
        <f t="shared" si="3"/>
        <v>0.8571428571428571</v>
      </c>
      <c r="AE24" s="14"/>
      <c r="AF24" s="11" t="str">
        <f t="shared" si="4"/>
        <v>Д</v>
      </c>
      <c r="AG24" s="11" t="str">
        <f t="shared" si="5"/>
        <v>Н</v>
      </c>
      <c r="AH24" s="11" t="str">
        <f t="shared" si="6"/>
        <v>Н</v>
      </c>
      <c r="AI24" s="11" t="str">
        <f t="shared" si="7"/>
        <v>Н</v>
      </c>
      <c r="AJ24" s="11" t="str">
        <f t="shared" si="8"/>
        <v>Н</v>
      </c>
      <c r="AK24" s="11" t="str">
        <f t="shared" si="9"/>
        <v>Н</v>
      </c>
      <c r="AL24" s="11" t="str">
        <f t="shared" si="10"/>
        <v>Н</v>
      </c>
      <c r="AM24" s="12" t="str">
        <f t="shared" si="11"/>
        <v>Низкий</v>
      </c>
      <c r="AN24" s="14"/>
      <c r="AO24" s="7">
        <f t="shared" si="12"/>
        <v>0</v>
      </c>
      <c r="AP24" s="7">
        <f t="shared" si="13"/>
        <v>0.7142857142857143</v>
      </c>
      <c r="AQ24" s="7">
        <f t="shared" si="35"/>
        <v>0.2857142857142857</v>
      </c>
      <c r="AR24" s="14"/>
      <c r="AS24" s="11" t="str">
        <f t="shared" si="14"/>
        <v>Д</v>
      </c>
      <c r="AT24" s="11" t="str">
        <f t="shared" si="15"/>
        <v>Д</v>
      </c>
      <c r="AU24" s="11" t="str">
        <f t="shared" si="16"/>
        <v>Д</v>
      </c>
      <c r="AV24" s="11" t="str">
        <f t="shared" si="17"/>
        <v>Д</v>
      </c>
      <c r="AW24" s="11" t="str">
        <f t="shared" si="18"/>
        <v>Н</v>
      </c>
      <c r="AX24" s="11" t="str">
        <f t="shared" si="19"/>
        <v>Д</v>
      </c>
      <c r="AY24" s="11" t="str">
        <f t="shared" si="20"/>
        <v>Н</v>
      </c>
      <c r="AZ24" s="12" t="str">
        <f t="shared" si="21"/>
        <v>Достаточный</v>
      </c>
      <c r="BA24" s="14"/>
      <c r="BB24" s="7">
        <f t="shared" si="22"/>
        <v>0.2857142857142857</v>
      </c>
      <c r="BC24" s="7">
        <f t="shared" si="23"/>
        <v>0.7142857142857143</v>
      </c>
      <c r="BD24" s="7">
        <f t="shared" si="24"/>
        <v>0</v>
      </c>
      <c r="BE24" s="14"/>
      <c r="BF24" s="11" t="str">
        <f t="shared" si="25"/>
        <v>О</v>
      </c>
      <c r="BG24" s="11" t="str">
        <f t="shared" si="26"/>
        <v>Д</v>
      </c>
      <c r="BH24" s="11" t="str">
        <f t="shared" si="27"/>
        <v>Д</v>
      </c>
      <c r="BI24" s="11" t="str">
        <f t="shared" si="28"/>
        <v>Д</v>
      </c>
      <c r="BJ24" s="11" t="str">
        <f t="shared" si="29"/>
        <v>Д</v>
      </c>
      <c r="BK24" s="11" t="str">
        <f t="shared" si="30"/>
        <v>О</v>
      </c>
      <c r="BL24" s="11" t="str">
        <f t="shared" si="31"/>
        <v>Д</v>
      </c>
      <c r="BM24" s="12" t="str">
        <f t="shared" si="32"/>
        <v>Достаточный</v>
      </c>
      <c r="BN24" s="14"/>
    </row>
    <row r="25" spans="1:66" ht="15.5" x14ac:dyDescent="0.35">
      <c r="A25" s="11">
        <f>'Социально-коммукативное раз'!A25</f>
        <v>19</v>
      </c>
      <c r="B25" s="19">
        <f>'Социально-коммукативное раз'!B25</f>
        <v>1319</v>
      </c>
      <c r="C25" s="19" t="s">
        <v>51</v>
      </c>
      <c r="D25" s="19" t="s">
        <v>51</v>
      </c>
      <c r="E25" s="19" t="s">
        <v>50</v>
      </c>
      <c r="F25" s="19" t="s">
        <v>51</v>
      </c>
      <c r="G25" s="19" t="s">
        <v>51</v>
      </c>
      <c r="H25" s="19" t="s">
        <v>50</v>
      </c>
      <c r="I25" s="19" t="s">
        <v>52</v>
      </c>
      <c r="J25" s="19" t="s">
        <v>51</v>
      </c>
      <c r="K25" s="19" t="s">
        <v>50</v>
      </c>
      <c r="L25" s="19" t="s">
        <v>52</v>
      </c>
      <c r="M25" s="19" t="s">
        <v>51</v>
      </c>
      <c r="N25" s="19" t="s">
        <v>51</v>
      </c>
      <c r="O25" s="19" t="s">
        <v>52</v>
      </c>
      <c r="P25" s="19" t="s">
        <v>52</v>
      </c>
      <c r="Q25" s="19" t="s">
        <v>51</v>
      </c>
      <c r="R25" s="19" t="s">
        <v>52</v>
      </c>
      <c r="S25" s="19" t="s">
        <v>52</v>
      </c>
      <c r="T25" s="19" t="s">
        <v>51</v>
      </c>
      <c r="U25" s="19" t="s">
        <v>52</v>
      </c>
      <c r="V25" s="19" t="s">
        <v>52</v>
      </c>
      <c r="W25" s="19" t="s">
        <v>51</v>
      </c>
      <c r="X25" s="31" t="str">
        <f t="shared" si="33"/>
        <v>Низкий</v>
      </c>
      <c r="Y25" s="31" t="str">
        <f t="shared" si="0"/>
        <v>Достаточный</v>
      </c>
      <c r="Z25" s="31" t="str">
        <f t="shared" si="1"/>
        <v>Достаточный</v>
      </c>
      <c r="AA25" s="14"/>
      <c r="AB25" s="7">
        <f t="shared" si="2"/>
        <v>0</v>
      </c>
      <c r="AC25" s="7">
        <f t="shared" si="34"/>
        <v>0.2857142857142857</v>
      </c>
      <c r="AD25" s="7">
        <f t="shared" si="3"/>
        <v>0.7142857142857143</v>
      </c>
      <c r="AE25" s="14"/>
      <c r="AF25" s="11" t="str">
        <f t="shared" si="4"/>
        <v>Д</v>
      </c>
      <c r="AG25" s="11" t="str">
        <f t="shared" si="5"/>
        <v>Д</v>
      </c>
      <c r="AH25" s="11" t="str">
        <f t="shared" si="6"/>
        <v>Н</v>
      </c>
      <c r="AI25" s="11" t="str">
        <f t="shared" si="7"/>
        <v>Н</v>
      </c>
      <c r="AJ25" s="11" t="str">
        <f t="shared" si="8"/>
        <v>Н</v>
      </c>
      <c r="AK25" s="11" t="str">
        <f t="shared" si="9"/>
        <v>Н</v>
      </c>
      <c r="AL25" s="11" t="str">
        <f t="shared" si="10"/>
        <v>Н</v>
      </c>
      <c r="AM25" s="12" t="str">
        <f t="shared" si="11"/>
        <v>Низкий</v>
      </c>
      <c r="AN25" s="14"/>
      <c r="AO25" s="7">
        <f t="shared" si="12"/>
        <v>0</v>
      </c>
      <c r="AP25" s="7">
        <f t="shared" si="13"/>
        <v>0.5714285714285714</v>
      </c>
      <c r="AQ25" s="7">
        <f t="shared" si="35"/>
        <v>0.42857142857142855</v>
      </c>
      <c r="AR25" s="14"/>
      <c r="AS25" s="11" t="str">
        <f t="shared" si="14"/>
        <v>Д</v>
      </c>
      <c r="AT25" s="11" t="str">
        <f t="shared" si="15"/>
        <v>Д</v>
      </c>
      <c r="AU25" s="11" t="str">
        <f t="shared" si="16"/>
        <v>Д</v>
      </c>
      <c r="AV25" s="11" t="str">
        <f t="shared" si="17"/>
        <v>Д</v>
      </c>
      <c r="AW25" s="11" t="str">
        <f t="shared" si="18"/>
        <v>Н</v>
      </c>
      <c r="AX25" s="11" t="str">
        <f t="shared" si="19"/>
        <v>Н</v>
      </c>
      <c r="AY25" s="11" t="str">
        <f t="shared" si="20"/>
        <v>Н</v>
      </c>
      <c r="AZ25" s="12" t="str">
        <f t="shared" si="21"/>
        <v>Достаточный</v>
      </c>
      <c r="BA25" s="14"/>
      <c r="BB25" s="7">
        <f t="shared" si="22"/>
        <v>0.42857142857142855</v>
      </c>
      <c r="BC25" s="7">
        <f t="shared" si="23"/>
        <v>0.5714285714285714</v>
      </c>
      <c r="BD25" s="7">
        <f t="shared" si="24"/>
        <v>0</v>
      </c>
      <c r="BE25" s="14"/>
      <c r="BF25" s="11" t="str">
        <f t="shared" si="25"/>
        <v>О</v>
      </c>
      <c r="BG25" s="11" t="str">
        <f t="shared" si="26"/>
        <v>О</v>
      </c>
      <c r="BH25" s="11" t="str">
        <f t="shared" si="27"/>
        <v>О</v>
      </c>
      <c r="BI25" s="11" t="str">
        <f t="shared" si="28"/>
        <v>Д</v>
      </c>
      <c r="BJ25" s="11" t="str">
        <f t="shared" si="29"/>
        <v>Д</v>
      </c>
      <c r="BK25" s="11" t="str">
        <f t="shared" si="30"/>
        <v>Д</v>
      </c>
      <c r="BL25" s="11" t="str">
        <f t="shared" si="31"/>
        <v>Д</v>
      </c>
      <c r="BM25" s="12" t="str">
        <f t="shared" si="32"/>
        <v>Достаточный</v>
      </c>
      <c r="BN25" s="14"/>
    </row>
    <row r="26" spans="1:66" ht="17.5" customHeight="1" x14ac:dyDescent="0.35">
      <c r="A26" s="11">
        <f>'Социально-коммукативное раз'!A26</f>
        <v>20</v>
      </c>
      <c r="B26" s="19">
        <f>'Социально-коммукативное раз'!B26</f>
        <v>1320</v>
      </c>
      <c r="C26" s="19" t="s">
        <v>52</v>
      </c>
      <c r="D26" s="19" t="s">
        <v>52</v>
      </c>
      <c r="E26" s="19" t="s">
        <v>51</v>
      </c>
      <c r="F26" s="19" t="s">
        <v>52</v>
      </c>
      <c r="G26" s="19" t="s">
        <v>51</v>
      </c>
      <c r="H26" s="19" t="s">
        <v>51</v>
      </c>
      <c r="I26" s="19" t="s">
        <v>52</v>
      </c>
      <c r="J26" s="19" t="s">
        <v>52</v>
      </c>
      <c r="K26" s="19" t="s">
        <v>51</v>
      </c>
      <c r="L26" s="19" t="s">
        <v>52</v>
      </c>
      <c r="M26" s="19" t="s">
        <v>52</v>
      </c>
      <c r="N26" s="19" t="s">
        <v>51</v>
      </c>
      <c r="O26" s="19" t="s">
        <v>52</v>
      </c>
      <c r="P26" s="19" t="s">
        <v>52</v>
      </c>
      <c r="Q26" s="19" t="s">
        <v>51</v>
      </c>
      <c r="R26" s="19" t="s">
        <v>52</v>
      </c>
      <c r="S26" s="19" t="s">
        <v>52</v>
      </c>
      <c r="T26" s="19" t="s">
        <v>51</v>
      </c>
      <c r="U26" s="19" t="s">
        <v>52</v>
      </c>
      <c r="V26" s="19" t="s">
        <v>52</v>
      </c>
      <c r="W26" s="19" t="s">
        <v>51</v>
      </c>
      <c r="X26" s="31" t="str">
        <f t="shared" si="33"/>
        <v>Низкий</v>
      </c>
      <c r="Y26" s="31" t="str">
        <f t="shared" si="0"/>
        <v>Низкий</v>
      </c>
      <c r="Z26" s="31" t="str">
        <f t="shared" si="1"/>
        <v>Достаточный</v>
      </c>
      <c r="AA26" s="14"/>
      <c r="AB26" s="7">
        <f t="shared" si="2"/>
        <v>0</v>
      </c>
      <c r="AC26" s="7">
        <f t="shared" si="34"/>
        <v>0</v>
      </c>
      <c r="AD26" s="7">
        <f t="shared" si="3"/>
        <v>1</v>
      </c>
      <c r="AE26" s="14"/>
      <c r="AF26" s="11" t="str">
        <f t="shared" si="4"/>
        <v>Н</v>
      </c>
      <c r="AG26" s="11" t="str">
        <f t="shared" si="5"/>
        <v>Н</v>
      </c>
      <c r="AH26" s="11" t="str">
        <f t="shared" si="6"/>
        <v>Н</v>
      </c>
      <c r="AI26" s="11" t="str">
        <f t="shared" si="7"/>
        <v>Н</v>
      </c>
      <c r="AJ26" s="11" t="str">
        <f t="shared" si="8"/>
        <v>Н</v>
      </c>
      <c r="AK26" s="11" t="str">
        <f t="shared" si="9"/>
        <v>Н</v>
      </c>
      <c r="AL26" s="11" t="str">
        <f t="shared" si="10"/>
        <v>Н</v>
      </c>
      <c r="AM26" s="12" t="str">
        <f t="shared" si="11"/>
        <v>Низкий</v>
      </c>
      <c r="AN26" s="14"/>
      <c r="AO26" s="7">
        <f t="shared" si="12"/>
        <v>0</v>
      </c>
      <c r="AP26" s="7">
        <f t="shared" si="13"/>
        <v>0.14285714285714285</v>
      </c>
      <c r="AQ26" s="7">
        <f t="shared" si="35"/>
        <v>0.8571428571428571</v>
      </c>
      <c r="AR26" s="14"/>
      <c r="AS26" s="11" t="str">
        <f t="shared" si="14"/>
        <v>Н</v>
      </c>
      <c r="AT26" s="11" t="str">
        <f t="shared" si="15"/>
        <v>Д</v>
      </c>
      <c r="AU26" s="11" t="str">
        <f t="shared" si="16"/>
        <v>Н</v>
      </c>
      <c r="AV26" s="11" t="str">
        <f t="shared" si="17"/>
        <v>Н</v>
      </c>
      <c r="AW26" s="11" t="str">
        <f t="shared" si="18"/>
        <v>Н</v>
      </c>
      <c r="AX26" s="11" t="str">
        <f t="shared" si="19"/>
        <v>Н</v>
      </c>
      <c r="AY26" s="11" t="str">
        <f t="shared" si="20"/>
        <v>Н</v>
      </c>
      <c r="AZ26" s="12" t="str">
        <f t="shared" si="21"/>
        <v>Низкий</v>
      </c>
      <c r="BA26" s="14"/>
      <c r="BB26" s="7">
        <f t="shared" si="22"/>
        <v>0</v>
      </c>
      <c r="BC26" s="7">
        <f t="shared" si="23"/>
        <v>1</v>
      </c>
      <c r="BD26" s="7">
        <f t="shared" si="24"/>
        <v>0</v>
      </c>
      <c r="BE26" s="14"/>
      <c r="BF26" s="11" t="str">
        <f t="shared" si="25"/>
        <v>Д</v>
      </c>
      <c r="BG26" s="11" t="str">
        <f t="shared" si="26"/>
        <v>Д</v>
      </c>
      <c r="BH26" s="11" t="str">
        <f t="shared" si="27"/>
        <v>Д</v>
      </c>
      <c r="BI26" s="11" t="str">
        <f t="shared" si="28"/>
        <v>Д</v>
      </c>
      <c r="BJ26" s="11" t="str">
        <f t="shared" si="29"/>
        <v>Д</v>
      </c>
      <c r="BK26" s="11" t="str">
        <f t="shared" si="30"/>
        <v>Д</v>
      </c>
      <c r="BL26" s="11" t="str">
        <f t="shared" si="31"/>
        <v>Д</v>
      </c>
      <c r="BM26" s="12" t="str">
        <f t="shared" si="32"/>
        <v>Достаточный</v>
      </c>
      <c r="BN26" s="14"/>
    </row>
    <row r="27" spans="1:66" ht="15.5" x14ac:dyDescent="0.35">
      <c r="A27" s="11">
        <f>'Социально-коммукативное раз'!A27</f>
        <v>21</v>
      </c>
      <c r="B27" s="19">
        <f>'Социально-коммукативное раз'!B27</f>
        <v>1321</v>
      </c>
      <c r="C27" s="19" t="s">
        <v>52</v>
      </c>
      <c r="D27" s="19" t="s">
        <v>51</v>
      </c>
      <c r="E27" s="19" t="s">
        <v>50</v>
      </c>
      <c r="F27" s="19" t="s">
        <v>52</v>
      </c>
      <c r="G27" s="19" t="s">
        <v>52</v>
      </c>
      <c r="H27" s="19" t="s">
        <v>51</v>
      </c>
      <c r="I27" s="19" t="s">
        <v>52</v>
      </c>
      <c r="J27" s="19" t="s">
        <v>52</v>
      </c>
      <c r="K27" s="19" t="s">
        <v>51</v>
      </c>
      <c r="L27" s="19" t="s">
        <v>52</v>
      </c>
      <c r="M27" s="19" t="s">
        <v>52</v>
      </c>
      <c r="N27" s="19" t="s">
        <v>51</v>
      </c>
      <c r="O27" s="19" t="s">
        <v>52</v>
      </c>
      <c r="P27" s="19" t="s">
        <v>51</v>
      </c>
      <c r="Q27" s="19" t="s">
        <v>51</v>
      </c>
      <c r="R27" s="19" t="s">
        <v>52</v>
      </c>
      <c r="S27" s="19" t="s">
        <v>51</v>
      </c>
      <c r="T27" s="19" t="s">
        <v>51</v>
      </c>
      <c r="U27" s="19" t="s">
        <v>52</v>
      </c>
      <c r="V27" s="19" t="s">
        <v>51</v>
      </c>
      <c r="W27" s="19" t="s">
        <v>50</v>
      </c>
      <c r="X27" s="31" t="str">
        <f t="shared" si="33"/>
        <v>Низкий</v>
      </c>
      <c r="Y27" s="31" t="str">
        <f t="shared" si="0"/>
        <v>Достаточный</v>
      </c>
      <c r="Z27" s="31" t="str">
        <f t="shared" si="1"/>
        <v>Достаточный</v>
      </c>
      <c r="AA27" s="14"/>
      <c r="AB27" s="7">
        <f t="shared" si="2"/>
        <v>0</v>
      </c>
      <c r="AC27" s="7">
        <f t="shared" si="34"/>
        <v>0</v>
      </c>
      <c r="AD27" s="7">
        <f t="shared" si="3"/>
        <v>1</v>
      </c>
      <c r="AE27" s="14"/>
      <c r="AF27" s="11" t="str">
        <f t="shared" si="4"/>
        <v>Н</v>
      </c>
      <c r="AG27" s="11" t="str">
        <f t="shared" si="5"/>
        <v>Н</v>
      </c>
      <c r="AH27" s="11" t="str">
        <f t="shared" si="6"/>
        <v>Н</v>
      </c>
      <c r="AI27" s="11" t="str">
        <f t="shared" si="7"/>
        <v>Н</v>
      </c>
      <c r="AJ27" s="11" t="str">
        <f t="shared" si="8"/>
        <v>Н</v>
      </c>
      <c r="AK27" s="11" t="str">
        <f t="shared" si="9"/>
        <v>Н</v>
      </c>
      <c r="AL27" s="11" t="str">
        <f t="shared" si="10"/>
        <v>Н</v>
      </c>
      <c r="AM27" s="12" t="str">
        <f t="shared" si="11"/>
        <v>Низкий</v>
      </c>
      <c r="AN27" s="14"/>
      <c r="AO27" s="7">
        <f t="shared" si="12"/>
        <v>0</v>
      </c>
      <c r="AP27" s="7">
        <f t="shared" si="13"/>
        <v>0.5714285714285714</v>
      </c>
      <c r="AQ27" s="7">
        <f t="shared" si="35"/>
        <v>0.42857142857142855</v>
      </c>
      <c r="AR27" s="14"/>
      <c r="AS27" s="11" t="str">
        <f t="shared" si="14"/>
        <v>Д</v>
      </c>
      <c r="AT27" s="11" t="str">
        <f t="shared" si="15"/>
        <v>Н</v>
      </c>
      <c r="AU27" s="11" t="str">
        <f t="shared" si="16"/>
        <v>Н</v>
      </c>
      <c r="AV27" s="11" t="str">
        <f t="shared" si="17"/>
        <v>Н</v>
      </c>
      <c r="AW27" s="11" t="str">
        <f t="shared" si="18"/>
        <v>Д</v>
      </c>
      <c r="AX27" s="11" t="str">
        <f t="shared" si="19"/>
        <v>Д</v>
      </c>
      <c r="AY27" s="11" t="str">
        <f t="shared" si="20"/>
        <v>Д</v>
      </c>
      <c r="AZ27" s="12" t="str">
        <f t="shared" si="21"/>
        <v>Достаточный</v>
      </c>
      <c r="BA27" s="14"/>
      <c r="BB27" s="7">
        <f t="shared" si="22"/>
        <v>0.2857142857142857</v>
      </c>
      <c r="BC27" s="7">
        <f t="shared" si="23"/>
        <v>0.7142857142857143</v>
      </c>
      <c r="BD27" s="7">
        <f t="shared" si="24"/>
        <v>0</v>
      </c>
      <c r="BE27" s="14"/>
      <c r="BF27" s="11" t="str">
        <f t="shared" si="25"/>
        <v>О</v>
      </c>
      <c r="BG27" s="11" t="str">
        <f t="shared" si="26"/>
        <v>Д</v>
      </c>
      <c r="BH27" s="11" t="str">
        <f t="shared" si="27"/>
        <v>Д</v>
      </c>
      <c r="BI27" s="11" t="str">
        <f t="shared" si="28"/>
        <v>Д</v>
      </c>
      <c r="BJ27" s="11" t="str">
        <f t="shared" si="29"/>
        <v>Д</v>
      </c>
      <c r="BK27" s="11" t="str">
        <f t="shared" si="30"/>
        <v>Д</v>
      </c>
      <c r="BL27" s="11" t="str">
        <f t="shared" si="31"/>
        <v>О</v>
      </c>
      <c r="BM27" s="12" t="str">
        <f t="shared" si="32"/>
        <v>Достаточный</v>
      </c>
      <c r="BN27" s="14"/>
    </row>
    <row r="28" spans="1:66" ht="17.5" customHeight="1" x14ac:dyDescent="0.35">
      <c r="A28" s="11">
        <f>'Социально-коммукативное раз'!A28</f>
        <v>22</v>
      </c>
      <c r="B28" s="19">
        <f>'Социально-коммукативное раз'!B28</f>
        <v>1322</v>
      </c>
      <c r="C28" s="19" t="s">
        <v>52</v>
      </c>
      <c r="D28" s="19" t="s">
        <v>51</v>
      </c>
      <c r="E28" s="19" t="s">
        <v>51</v>
      </c>
      <c r="F28" s="19" t="s">
        <v>52</v>
      </c>
      <c r="G28" s="19" t="s">
        <v>51</v>
      </c>
      <c r="H28" s="19" t="s">
        <v>50</v>
      </c>
      <c r="I28" s="19" t="s">
        <v>51</v>
      </c>
      <c r="J28" s="19" t="s">
        <v>51</v>
      </c>
      <c r="K28" s="19" t="s">
        <v>50</v>
      </c>
      <c r="L28" s="19" t="s">
        <v>52</v>
      </c>
      <c r="M28" s="19" t="s">
        <v>51</v>
      </c>
      <c r="N28" s="19" t="s">
        <v>51</v>
      </c>
      <c r="O28" s="19" t="s">
        <v>52</v>
      </c>
      <c r="P28" s="19" t="s">
        <v>51</v>
      </c>
      <c r="Q28" s="19" t="s">
        <v>50</v>
      </c>
      <c r="R28" s="19" t="s">
        <v>51</v>
      </c>
      <c r="S28" s="19" t="s">
        <v>51</v>
      </c>
      <c r="T28" s="19" t="s">
        <v>50</v>
      </c>
      <c r="U28" s="19" t="s">
        <v>51</v>
      </c>
      <c r="V28" s="19" t="s">
        <v>50</v>
      </c>
      <c r="W28" s="19" t="s">
        <v>50</v>
      </c>
      <c r="X28" s="31" t="str">
        <f t="shared" si="33"/>
        <v>Низкий</v>
      </c>
      <c r="Y28" s="31" t="str">
        <f t="shared" si="0"/>
        <v>Достаточный</v>
      </c>
      <c r="Z28" s="31" t="str">
        <f t="shared" si="1"/>
        <v>Оптимальный</v>
      </c>
      <c r="AA28" s="14"/>
      <c r="AB28" s="7">
        <f t="shared" si="2"/>
        <v>0</v>
      </c>
      <c r="AC28" s="7">
        <f t="shared" si="34"/>
        <v>0.42857142857142855</v>
      </c>
      <c r="AD28" s="7">
        <f t="shared" si="3"/>
        <v>0.5714285714285714</v>
      </c>
      <c r="AE28" s="14"/>
      <c r="AF28" s="11" t="str">
        <f t="shared" si="4"/>
        <v>Н</v>
      </c>
      <c r="AG28" s="11" t="str">
        <f t="shared" si="5"/>
        <v>Н</v>
      </c>
      <c r="AH28" s="11" t="str">
        <f t="shared" si="6"/>
        <v>Д</v>
      </c>
      <c r="AI28" s="11" t="str">
        <f t="shared" si="7"/>
        <v>Н</v>
      </c>
      <c r="AJ28" s="11" t="str">
        <f t="shared" si="8"/>
        <v>Н</v>
      </c>
      <c r="AK28" s="11" t="str">
        <f t="shared" si="9"/>
        <v>Д</v>
      </c>
      <c r="AL28" s="11" t="str">
        <f t="shared" si="10"/>
        <v>Д</v>
      </c>
      <c r="AM28" s="12" t="str">
        <f t="shared" si="11"/>
        <v>Низкий</v>
      </c>
      <c r="AN28" s="14"/>
      <c r="AO28" s="7">
        <f t="shared" si="12"/>
        <v>0.14285714285714285</v>
      </c>
      <c r="AP28" s="7">
        <f t="shared" si="13"/>
        <v>0.8571428571428571</v>
      </c>
      <c r="AQ28" s="7">
        <f t="shared" si="35"/>
        <v>0</v>
      </c>
      <c r="AR28" s="14"/>
      <c r="AS28" s="11" t="str">
        <f t="shared" si="14"/>
        <v>Д</v>
      </c>
      <c r="AT28" s="11" t="str">
        <f t="shared" si="15"/>
        <v>Д</v>
      </c>
      <c r="AU28" s="11" t="str">
        <f t="shared" si="16"/>
        <v>Д</v>
      </c>
      <c r="AV28" s="11" t="str">
        <f t="shared" si="17"/>
        <v>Д</v>
      </c>
      <c r="AW28" s="11" t="str">
        <f t="shared" si="18"/>
        <v>Д</v>
      </c>
      <c r="AX28" s="11" t="str">
        <f t="shared" si="19"/>
        <v>Д</v>
      </c>
      <c r="AY28" s="11" t="str">
        <f t="shared" si="20"/>
        <v>О</v>
      </c>
      <c r="AZ28" s="12" t="str">
        <f t="shared" si="21"/>
        <v>Достаточный</v>
      </c>
      <c r="BA28" s="14"/>
      <c r="BB28" s="7">
        <f t="shared" si="22"/>
        <v>0.7142857142857143</v>
      </c>
      <c r="BC28" s="7">
        <f t="shared" si="23"/>
        <v>0.2857142857142857</v>
      </c>
      <c r="BD28" s="7">
        <f t="shared" si="24"/>
        <v>0</v>
      </c>
      <c r="BE28" s="14"/>
      <c r="BF28" s="11" t="str">
        <f t="shared" si="25"/>
        <v>Д</v>
      </c>
      <c r="BG28" s="11" t="str">
        <f t="shared" si="26"/>
        <v>О</v>
      </c>
      <c r="BH28" s="11" t="str">
        <f t="shared" si="27"/>
        <v>О</v>
      </c>
      <c r="BI28" s="11" t="str">
        <f t="shared" si="28"/>
        <v>Д</v>
      </c>
      <c r="BJ28" s="11" t="str">
        <f t="shared" si="29"/>
        <v>О</v>
      </c>
      <c r="BK28" s="11" t="str">
        <f t="shared" si="30"/>
        <v>О</v>
      </c>
      <c r="BL28" s="11" t="str">
        <f t="shared" si="31"/>
        <v>О</v>
      </c>
      <c r="BM28" s="12" t="str">
        <f t="shared" si="32"/>
        <v>Оптимальный</v>
      </c>
      <c r="BN28" s="14"/>
    </row>
    <row r="29" spans="1:66" ht="13.5" customHeight="1" x14ac:dyDescent="0.35">
      <c r="A29" s="11">
        <f>'Социально-коммукативное раз'!A29</f>
        <v>23</v>
      </c>
      <c r="B29" s="19">
        <f>'Социально-коммукативное раз'!B29</f>
        <v>1323</v>
      </c>
      <c r="C29" s="19" t="s">
        <v>52</v>
      </c>
      <c r="D29" s="19" t="s">
        <v>51</v>
      </c>
      <c r="E29" s="19" t="s">
        <v>51</v>
      </c>
      <c r="F29" s="19" t="s">
        <v>52</v>
      </c>
      <c r="G29" s="19" t="s">
        <v>51</v>
      </c>
      <c r="H29" s="19" t="s">
        <v>50</v>
      </c>
      <c r="I29" s="19" t="s">
        <v>52</v>
      </c>
      <c r="J29" s="19" t="s">
        <v>51</v>
      </c>
      <c r="K29" s="19" t="s">
        <v>50</v>
      </c>
      <c r="L29" s="19" t="s">
        <v>52</v>
      </c>
      <c r="M29" s="19" t="s">
        <v>51</v>
      </c>
      <c r="N29" s="19" t="s">
        <v>51</v>
      </c>
      <c r="O29" s="19" t="s">
        <v>52</v>
      </c>
      <c r="P29" s="19" t="s">
        <v>51</v>
      </c>
      <c r="Q29" s="19" t="s">
        <v>50</v>
      </c>
      <c r="R29" s="19" t="s">
        <v>51</v>
      </c>
      <c r="S29" s="19" t="s">
        <v>51</v>
      </c>
      <c r="T29" s="19" t="s">
        <v>50</v>
      </c>
      <c r="U29" s="19" t="s">
        <v>51</v>
      </c>
      <c r="V29" s="19" t="s">
        <v>50</v>
      </c>
      <c r="W29" s="19" t="s">
        <v>50</v>
      </c>
      <c r="X29" s="31" t="str">
        <f t="shared" si="33"/>
        <v>Низкий</v>
      </c>
      <c r="Y29" s="31" t="str">
        <f t="shared" si="0"/>
        <v>Достаточный</v>
      </c>
      <c r="Z29" s="31" t="str">
        <f t="shared" si="1"/>
        <v>Оптимальный</v>
      </c>
      <c r="AA29" s="14"/>
      <c r="AB29" s="7">
        <f t="shared" si="2"/>
        <v>0</v>
      </c>
      <c r="AC29" s="7">
        <f t="shared" si="34"/>
        <v>0.2857142857142857</v>
      </c>
      <c r="AD29" s="7">
        <f t="shared" si="3"/>
        <v>0.7142857142857143</v>
      </c>
      <c r="AE29" s="14"/>
      <c r="AF29" s="11" t="str">
        <f t="shared" si="4"/>
        <v>Н</v>
      </c>
      <c r="AG29" s="11" t="str">
        <f t="shared" si="5"/>
        <v>Н</v>
      </c>
      <c r="AH29" s="11" t="str">
        <f t="shared" si="6"/>
        <v>Н</v>
      </c>
      <c r="AI29" s="11" t="str">
        <f t="shared" si="7"/>
        <v>Н</v>
      </c>
      <c r="AJ29" s="11" t="str">
        <f t="shared" si="8"/>
        <v>Н</v>
      </c>
      <c r="AK29" s="11" t="str">
        <f t="shared" si="9"/>
        <v>Д</v>
      </c>
      <c r="AL29" s="11" t="str">
        <f t="shared" si="10"/>
        <v>Д</v>
      </c>
      <c r="AM29" s="12" t="str">
        <f t="shared" si="11"/>
        <v>Низкий</v>
      </c>
      <c r="AN29" s="14"/>
      <c r="AO29" s="7">
        <f t="shared" si="12"/>
        <v>0.14285714285714285</v>
      </c>
      <c r="AP29" s="7">
        <f t="shared" si="13"/>
        <v>0.8571428571428571</v>
      </c>
      <c r="AQ29" s="7">
        <f t="shared" si="35"/>
        <v>0</v>
      </c>
      <c r="AR29" s="14"/>
      <c r="AS29" s="11" t="str">
        <f t="shared" si="14"/>
        <v>Д</v>
      </c>
      <c r="AT29" s="11" t="str">
        <f t="shared" si="15"/>
        <v>Д</v>
      </c>
      <c r="AU29" s="11" t="str">
        <f t="shared" si="16"/>
        <v>Д</v>
      </c>
      <c r="AV29" s="11" t="str">
        <f t="shared" si="17"/>
        <v>Д</v>
      </c>
      <c r="AW29" s="11" t="str">
        <f t="shared" si="18"/>
        <v>Д</v>
      </c>
      <c r="AX29" s="11" t="str">
        <f t="shared" si="19"/>
        <v>Д</v>
      </c>
      <c r="AY29" s="11" t="str">
        <f t="shared" si="20"/>
        <v>О</v>
      </c>
      <c r="AZ29" s="12" t="str">
        <f t="shared" si="21"/>
        <v>Достаточный</v>
      </c>
      <c r="BA29" s="14"/>
      <c r="BB29" s="7">
        <f t="shared" si="22"/>
        <v>0.7142857142857143</v>
      </c>
      <c r="BC29" s="7">
        <f t="shared" si="23"/>
        <v>0.2857142857142857</v>
      </c>
      <c r="BD29" s="7">
        <f t="shared" si="24"/>
        <v>0</v>
      </c>
      <c r="BE29" s="14"/>
      <c r="BF29" s="11" t="str">
        <f t="shared" si="25"/>
        <v>Д</v>
      </c>
      <c r="BG29" s="11" t="str">
        <f t="shared" si="26"/>
        <v>О</v>
      </c>
      <c r="BH29" s="11" t="str">
        <f t="shared" si="27"/>
        <v>О</v>
      </c>
      <c r="BI29" s="11" t="str">
        <f t="shared" si="28"/>
        <v>Д</v>
      </c>
      <c r="BJ29" s="11" t="str">
        <f t="shared" si="29"/>
        <v>О</v>
      </c>
      <c r="BK29" s="11" t="str">
        <f t="shared" si="30"/>
        <v>О</v>
      </c>
      <c r="BL29" s="11" t="str">
        <f t="shared" si="31"/>
        <v>О</v>
      </c>
      <c r="BM29" s="12" t="str">
        <f t="shared" si="32"/>
        <v>Оптимальный</v>
      </c>
      <c r="BN29" s="14"/>
    </row>
    <row r="30" spans="1:66" ht="15.5" x14ac:dyDescent="0.35">
      <c r="A30" s="11">
        <f>'Социально-коммукативное раз'!A30</f>
        <v>24</v>
      </c>
      <c r="B30" s="19">
        <f>'Социально-коммукативное раз'!B30</f>
        <v>1324</v>
      </c>
      <c r="C30" s="19" t="s">
        <v>52</v>
      </c>
      <c r="D30" s="19" t="s">
        <v>51</v>
      </c>
      <c r="E30" s="19" t="s">
        <v>51</v>
      </c>
      <c r="F30" s="19" t="s">
        <v>52</v>
      </c>
      <c r="G30" s="19" t="s">
        <v>51</v>
      </c>
      <c r="H30" s="19" t="s">
        <v>51</v>
      </c>
      <c r="I30" s="19" t="s">
        <v>52</v>
      </c>
      <c r="J30" s="19" t="s">
        <v>52</v>
      </c>
      <c r="K30" s="19" t="s">
        <v>51</v>
      </c>
      <c r="L30" s="19" t="s">
        <v>52</v>
      </c>
      <c r="M30" s="19" t="s">
        <v>52</v>
      </c>
      <c r="N30" s="19" t="s">
        <v>51</v>
      </c>
      <c r="O30" s="19" t="s">
        <v>52</v>
      </c>
      <c r="P30" s="19" t="s">
        <v>52</v>
      </c>
      <c r="Q30" s="19" t="s">
        <v>51</v>
      </c>
      <c r="R30" s="19" t="s">
        <v>52</v>
      </c>
      <c r="S30" s="19" t="s">
        <v>52</v>
      </c>
      <c r="T30" s="19" t="s">
        <v>51</v>
      </c>
      <c r="U30" s="19" t="s">
        <v>52</v>
      </c>
      <c r="V30" s="19" t="s">
        <v>52</v>
      </c>
      <c r="W30" s="19" t="s">
        <v>51</v>
      </c>
      <c r="X30" s="31" t="str">
        <f t="shared" si="33"/>
        <v>Низкий</v>
      </c>
      <c r="Y30" s="31" t="str">
        <f t="shared" si="0"/>
        <v>Низкий</v>
      </c>
      <c r="Z30" s="31" t="str">
        <f t="shared" si="1"/>
        <v>Достаточный</v>
      </c>
      <c r="AA30" s="14"/>
      <c r="AB30" s="7">
        <f t="shared" si="2"/>
        <v>0</v>
      </c>
      <c r="AC30" s="7">
        <f t="shared" si="34"/>
        <v>0</v>
      </c>
      <c r="AD30" s="7">
        <f t="shared" si="3"/>
        <v>1</v>
      </c>
      <c r="AE30" s="14"/>
      <c r="AF30" s="11" t="str">
        <f t="shared" si="4"/>
        <v>Н</v>
      </c>
      <c r="AG30" s="11" t="str">
        <f t="shared" si="5"/>
        <v>Н</v>
      </c>
      <c r="AH30" s="11" t="str">
        <f t="shared" si="6"/>
        <v>Н</v>
      </c>
      <c r="AI30" s="11" t="str">
        <f t="shared" si="7"/>
        <v>Н</v>
      </c>
      <c r="AJ30" s="11" t="str">
        <f t="shared" si="8"/>
        <v>Н</v>
      </c>
      <c r="AK30" s="11" t="str">
        <f t="shared" si="9"/>
        <v>Н</v>
      </c>
      <c r="AL30" s="11" t="str">
        <f t="shared" si="10"/>
        <v>Н</v>
      </c>
      <c r="AM30" s="12" t="str">
        <f t="shared" si="11"/>
        <v>Низкий</v>
      </c>
      <c r="AN30" s="14"/>
      <c r="AO30" s="7">
        <f t="shared" si="12"/>
        <v>0</v>
      </c>
      <c r="AP30" s="7">
        <f t="shared" si="13"/>
        <v>0.2857142857142857</v>
      </c>
      <c r="AQ30" s="7">
        <f t="shared" si="35"/>
        <v>0.7142857142857143</v>
      </c>
      <c r="AR30" s="14"/>
      <c r="AS30" s="11" t="str">
        <f t="shared" si="14"/>
        <v>Д</v>
      </c>
      <c r="AT30" s="11" t="str">
        <f t="shared" si="15"/>
        <v>Д</v>
      </c>
      <c r="AU30" s="11" t="str">
        <f t="shared" si="16"/>
        <v>Н</v>
      </c>
      <c r="AV30" s="11" t="str">
        <f t="shared" si="17"/>
        <v>Н</v>
      </c>
      <c r="AW30" s="11" t="str">
        <f t="shared" si="18"/>
        <v>Н</v>
      </c>
      <c r="AX30" s="11" t="str">
        <f t="shared" si="19"/>
        <v>Н</v>
      </c>
      <c r="AY30" s="11" t="str">
        <f t="shared" si="20"/>
        <v>Н</v>
      </c>
      <c r="AZ30" s="12" t="str">
        <f t="shared" si="21"/>
        <v>Низкий</v>
      </c>
      <c r="BA30" s="14"/>
      <c r="BB30" s="7">
        <f t="shared" si="22"/>
        <v>0</v>
      </c>
      <c r="BC30" s="7">
        <f t="shared" si="23"/>
        <v>1</v>
      </c>
      <c r="BD30" s="7">
        <f t="shared" si="24"/>
        <v>0</v>
      </c>
      <c r="BE30" s="14"/>
      <c r="BF30" s="11" t="str">
        <f t="shared" si="25"/>
        <v>Д</v>
      </c>
      <c r="BG30" s="11" t="str">
        <f t="shared" si="26"/>
        <v>Д</v>
      </c>
      <c r="BH30" s="11" t="str">
        <f t="shared" si="27"/>
        <v>Д</v>
      </c>
      <c r="BI30" s="11" t="str">
        <f t="shared" si="28"/>
        <v>Д</v>
      </c>
      <c r="BJ30" s="11" t="str">
        <f t="shared" si="29"/>
        <v>Д</v>
      </c>
      <c r="BK30" s="11" t="str">
        <f t="shared" si="30"/>
        <v>Д</v>
      </c>
      <c r="BL30" s="11" t="str">
        <f t="shared" si="31"/>
        <v>Д</v>
      </c>
      <c r="BM30" s="12" t="str">
        <f t="shared" si="32"/>
        <v>Достаточный</v>
      </c>
      <c r="BN30" s="14"/>
    </row>
    <row r="31" spans="1:66" ht="15.5" x14ac:dyDescent="0.35">
      <c r="A31" s="11">
        <f>'Социально-коммукативное раз'!A31</f>
        <v>25</v>
      </c>
      <c r="B31" s="19">
        <f>'Социально-коммукативное раз'!B31</f>
        <v>1325</v>
      </c>
      <c r="C31" s="19" t="s">
        <v>52</v>
      </c>
      <c r="D31" s="19" t="s">
        <v>51</v>
      </c>
      <c r="E31" s="19" t="s">
        <v>51</v>
      </c>
      <c r="F31" s="19" t="s">
        <v>52</v>
      </c>
      <c r="G31" s="19" t="s">
        <v>51</v>
      </c>
      <c r="H31" s="19" t="s">
        <v>51</v>
      </c>
      <c r="I31" s="19" t="s">
        <v>52</v>
      </c>
      <c r="J31" s="19" t="s">
        <v>51</v>
      </c>
      <c r="K31" s="19" t="s">
        <v>51</v>
      </c>
      <c r="L31" s="19" t="s">
        <v>52</v>
      </c>
      <c r="M31" s="19" t="s">
        <v>51</v>
      </c>
      <c r="N31" s="19" t="s">
        <v>51</v>
      </c>
      <c r="O31" s="19" t="s">
        <v>51</v>
      </c>
      <c r="P31" s="19" t="s">
        <v>51</v>
      </c>
      <c r="Q31" s="19" t="s">
        <v>50</v>
      </c>
      <c r="R31" s="19" t="s">
        <v>51</v>
      </c>
      <c r="S31" s="19" t="s">
        <v>51</v>
      </c>
      <c r="T31" s="19" t="s">
        <v>50</v>
      </c>
      <c r="U31" s="19" t="s">
        <v>51</v>
      </c>
      <c r="V31" s="19" t="s">
        <v>50</v>
      </c>
      <c r="W31" s="19" t="s">
        <v>50</v>
      </c>
      <c r="X31" s="31" t="str">
        <f t="shared" si="33"/>
        <v>Низкий</v>
      </c>
      <c r="Y31" s="31" t="str">
        <f t="shared" si="0"/>
        <v>Достаточный</v>
      </c>
      <c r="Z31" s="31" t="str">
        <f t="shared" si="1"/>
        <v>Достаточный</v>
      </c>
      <c r="AA31" s="14"/>
      <c r="AB31" s="7">
        <f t="shared" si="2"/>
        <v>0</v>
      </c>
      <c r="AC31" s="7">
        <f t="shared" si="34"/>
        <v>0.42857142857142855</v>
      </c>
      <c r="AD31" s="7">
        <f t="shared" si="3"/>
        <v>0.5714285714285714</v>
      </c>
      <c r="AE31" s="14"/>
      <c r="AF31" s="11" t="str">
        <f t="shared" si="4"/>
        <v>Н</v>
      </c>
      <c r="AG31" s="11" t="str">
        <f t="shared" si="5"/>
        <v>Н</v>
      </c>
      <c r="AH31" s="11" t="str">
        <f t="shared" si="6"/>
        <v>Н</v>
      </c>
      <c r="AI31" s="11" t="str">
        <f t="shared" si="7"/>
        <v>Н</v>
      </c>
      <c r="AJ31" s="11" t="str">
        <f t="shared" si="8"/>
        <v>Д</v>
      </c>
      <c r="AK31" s="11" t="str">
        <f t="shared" si="9"/>
        <v>Д</v>
      </c>
      <c r="AL31" s="11" t="str">
        <f t="shared" si="10"/>
        <v>Д</v>
      </c>
      <c r="AM31" s="12" t="str">
        <f t="shared" si="11"/>
        <v>Низкий</v>
      </c>
      <c r="AN31" s="14"/>
      <c r="AO31" s="7">
        <f t="shared" si="12"/>
        <v>0.14285714285714285</v>
      </c>
      <c r="AP31" s="7">
        <f t="shared" si="13"/>
        <v>0.8571428571428571</v>
      </c>
      <c r="AQ31" s="7">
        <f t="shared" si="35"/>
        <v>0</v>
      </c>
      <c r="AR31" s="14"/>
      <c r="AS31" s="11" t="str">
        <f t="shared" si="14"/>
        <v>Д</v>
      </c>
      <c r="AT31" s="11" t="str">
        <f t="shared" si="15"/>
        <v>Д</v>
      </c>
      <c r="AU31" s="11" t="str">
        <f t="shared" si="16"/>
        <v>Д</v>
      </c>
      <c r="AV31" s="11" t="str">
        <f t="shared" si="17"/>
        <v>Д</v>
      </c>
      <c r="AW31" s="11" t="str">
        <f t="shared" si="18"/>
        <v>Д</v>
      </c>
      <c r="AX31" s="11" t="str">
        <f t="shared" si="19"/>
        <v>Д</v>
      </c>
      <c r="AY31" s="11" t="str">
        <f t="shared" si="20"/>
        <v>О</v>
      </c>
      <c r="AZ31" s="12" t="str">
        <f t="shared" si="21"/>
        <v>Достаточный</v>
      </c>
      <c r="BA31" s="14"/>
      <c r="BB31" s="7">
        <f t="shared" si="22"/>
        <v>0.42857142857142855</v>
      </c>
      <c r="BC31" s="7">
        <f t="shared" si="23"/>
        <v>0.5714285714285714</v>
      </c>
      <c r="BD31" s="7">
        <f t="shared" si="24"/>
        <v>0</v>
      </c>
      <c r="BE31" s="14"/>
      <c r="BF31" s="11" t="str">
        <f t="shared" si="25"/>
        <v>Д</v>
      </c>
      <c r="BG31" s="11" t="str">
        <f t="shared" si="26"/>
        <v>Д</v>
      </c>
      <c r="BH31" s="11" t="str">
        <f t="shared" si="27"/>
        <v>Д</v>
      </c>
      <c r="BI31" s="11" t="str">
        <f t="shared" si="28"/>
        <v>Д</v>
      </c>
      <c r="BJ31" s="11" t="str">
        <f t="shared" si="29"/>
        <v>О</v>
      </c>
      <c r="BK31" s="11" t="str">
        <f t="shared" si="30"/>
        <v>О</v>
      </c>
      <c r="BL31" s="11" t="str">
        <f t="shared" si="31"/>
        <v>О</v>
      </c>
      <c r="BM31" s="12" t="str">
        <f t="shared" si="32"/>
        <v>Достаточный</v>
      </c>
      <c r="BN31" s="14"/>
    </row>
    <row r="32" spans="1:66" ht="15.5" x14ac:dyDescent="0.35">
      <c r="A32" s="11">
        <f>'Социально-коммукативное раз'!A32</f>
        <v>26</v>
      </c>
      <c r="B32" s="19">
        <f>'Социально-коммукативное раз'!B32</f>
        <v>1326</v>
      </c>
      <c r="C32" s="19" t="s">
        <v>52</v>
      </c>
      <c r="D32" s="19" t="s">
        <v>52</v>
      </c>
      <c r="E32" s="19" t="s">
        <v>51</v>
      </c>
      <c r="F32" s="19" t="s">
        <v>52</v>
      </c>
      <c r="G32" s="19" t="s">
        <v>51</v>
      </c>
      <c r="H32" s="19" t="s">
        <v>51</v>
      </c>
      <c r="I32" s="19" t="s">
        <v>52</v>
      </c>
      <c r="J32" s="19" t="s">
        <v>52</v>
      </c>
      <c r="K32" s="19" t="s">
        <v>51</v>
      </c>
      <c r="L32" s="19" t="s">
        <v>52</v>
      </c>
      <c r="M32" s="19" t="s">
        <v>52</v>
      </c>
      <c r="N32" s="19" t="s">
        <v>51</v>
      </c>
      <c r="O32" s="19" t="s">
        <v>52</v>
      </c>
      <c r="P32" s="19" t="s">
        <v>52</v>
      </c>
      <c r="Q32" s="19" t="s">
        <v>51</v>
      </c>
      <c r="R32" s="19" t="s">
        <v>52</v>
      </c>
      <c r="S32" s="19" t="s">
        <v>52</v>
      </c>
      <c r="T32" s="19" t="s">
        <v>51</v>
      </c>
      <c r="U32" s="19" t="s">
        <v>52</v>
      </c>
      <c r="V32" s="19" t="s">
        <v>52</v>
      </c>
      <c r="W32" s="19" t="s">
        <v>51</v>
      </c>
      <c r="X32" s="31" t="str">
        <f t="shared" si="33"/>
        <v>Низкий</v>
      </c>
      <c r="Y32" s="31" t="str">
        <f t="shared" si="0"/>
        <v>Низкий</v>
      </c>
      <c r="Z32" s="31" t="str">
        <f t="shared" si="1"/>
        <v>Достаточный</v>
      </c>
      <c r="AA32" s="14"/>
      <c r="AB32" s="7">
        <f t="shared" si="2"/>
        <v>0</v>
      </c>
      <c r="AC32" s="7">
        <f t="shared" si="34"/>
        <v>0</v>
      </c>
      <c r="AD32" s="7">
        <f t="shared" si="3"/>
        <v>1</v>
      </c>
      <c r="AE32" s="14"/>
      <c r="AF32" s="11" t="str">
        <f t="shared" si="4"/>
        <v>Н</v>
      </c>
      <c r="AG32" s="11" t="str">
        <f t="shared" si="5"/>
        <v>Н</v>
      </c>
      <c r="AH32" s="11" t="str">
        <f t="shared" si="6"/>
        <v>Н</v>
      </c>
      <c r="AI32" s="11" t="str">
        <f t="shared" si="7"/>
        <v>Н</v>
      </c>
      <c r="AJ32" s="11" t="str">
        <f t="shared" si="8"/>
        <v>Н</v>
      </c>
      <c r="AK32" s="11" t="str">
        <f t="shared" si="9"/>
        <v>Н</v>
      </c>
      <c r="AL32" s="11" t="str">
        <f t="shared" si="10"/>
        <v>Н</v>
      </c>
      <c r="AM32" s="12" t="str">
        <f t="shared" si="11"/>
        <v>Низкий</v>
      </c>
      <c r="AN32" s="14"/>
      <c r="AO32" s="7">
        <f t="shared" si="12"/>
        <v>0</v>
      </c>
      <c r="AP32" s="7">
        <f t="shared" si="13"/>
        <v>0.14285714285714285</v>
      </c>
      <c r="AQ32" s="7">
        <f t="shared" si="35"/>
        <v>0.8571428571428571</v>
      </c>
      <c r="AR32" s="14"/>
      <c r="AS32" s="11" t="str">
        <f t="shared" si="14"/>
        <v>Н</v>
      </c>
      <c r="AT32" s="11" t="str">
        <f t="shared" si="15"/>
        <v>Д</v>
      </c>
      <c r="AU32" s="11" t="str">
        <f t="shared" si="16"/>
        <v>Н</v>
      </c>
      <c r="AV32" s="11" t="str">
        <f t="shared" si="17"/>
        <v>Н</v>
      </c>
      <c r="AW32" s="11" t="str">
        <f t="shared" si="18"/>
        <v>Н</v>
      </c>
      <c r="AX32" s="11" t="str">
        <f t="shared" si="19"/>
        <v>Н</v>
      </c>
      <c r="AY32" s="11" t="str">
        <f t="shared" si="20"/>
        <v>Н</v>
      </c>
      <c r="AZ32" s="12" t="str">
        <f t="shared" si="21"/>
        <v>Низкий</v>
      </c>
      <c r="BA32" s="14"/>
      <c r="BB32" s="7">
        <f t="shared" si="22"/>
        <v>0</v>
      </c>
      <c r="BC32" s="7">
        <f t="shared" si="23"/>
        <v>1</v>
      </c>
      <c r="BD32" s="7">
        <f t="shared" si="24"/>
        <v>0</v>
      </c>
      <c r="BE32" s="14"/>
      <c r="BF32" s="11" t="str">
        <f t="shared" si="25"/>
        <v>Д</v>
      </c>
      <c r="BG32" s="11" t="str">
        <f t="shared" si="26"/>
        <v>Д</v>
      </c>
      <c r="BH32" s="11" t="str">
        <f t="shared" si="27"/>
        <v>Д</v>
      </c>
      <c r="BI32" s="11" t="str">
        <f t="shared" si="28"/>
        <v>Д</v>
      </c>
      <c r="BJ32" s="11" t="str">
        <f t="shared" si="29"/>
        <v>Д</v>
      </c>
      <c r="BK32" s="11" t="str">
        <f t="shared" si="30"/>
        <v>Д</v>
      </c>
      <c r="BL32" s="11" t="str">
        <f t="shared" si="31"/>
        <v>Д</v>
      </c>
      <c r="BM32" s="12" t="str">
        <f t="shared" si="32"/>
        <v>Достаточный</v>
      </c>
      <c r="BN32" s="14"/>
    </row>
    <row r="33" spans="1:66" ht="15.5" x14ac:dyDescent="0.35">
      <c r="A33" s="11">
        <f>'Социально-коммукативное раз'!A33</f>
        <v>27</v>
      </c>
      <c r="B33" s="19">
        <f>'Социально-коммукативное раз'!B33</f>
        <v>1327</v>
      </c>
      <c r="C33" s="19" t="s">
        <v>52</v>
      </c>
      <c r="D33" s="19" t="s">
        <v>52</v>
      </c>
      <c r="E33" s="19" t="s">
        <v>51</v>
      </c>
      <c r="F33" s="19" t="s">
        <v>52</v>
      </c>
      <c r="G33" s="19" t="s">
        <v>51</v>
      </c>
      <c r="H33" s="19" t="s">
        <v>50</v>
      </c>
      <c r="I33" s="19" t="s">
        <v>52</v>
      </c>
      <c r="J33" s="19" t="s">
        <v>52</v>
      </c>
      <c r="K33" s="19" t="s">
        <v>51</v>
      </c>
      <c r="L33" s="19" t="s">
        <v>52</v>
      </c>
      <c r="M33" s="19" t="s">
        <v>52</v>
      </c>
      <c r="N33" s="19" t="s">
        <v>51</v>
      </c>
      <c r="O33" s="19" t="s">
        <v>52</v>
      </c>
      <c r="P33" s="19" t="s">
        <v>52</v>
      </c>
      <c r="Q33" s="19" t="s">
        <v>51</v>
      </c>
      <c r="R33" s="19" t="s">
        <v>52</v>
      </c>
      <c r="S33" s="19" t="s">
        <v>52</v>
      </c>
      <c r="T33" s="19" t="s">
        <v>51</v>
      </c>
      <c r="U33" s="19" t="s">
        <v>52</v>
      </c>
      <c r="V33" s="19" t="s">
        <v>52</v>
      </c>
      <c r="W33" s="19" t="s">
        <v>51</v>
      </c>
      <c r="X33" s="31" t="str">
        <f t="shared" si="33"/>
        <v>Низкий</v>
      </c>
      <c r="Y33" s="31" t="str">
        <f t="shared" si="0"/>
        <v>Низкий</v>
      </c>
      <c r="Z33" s="31" t="str">
        <f t="shared" si="1"/>
        <v>Достаточный</v>
      </c>
      <c r="AA33" s="14"/>
      <c r="AB33" s="7">
        <f t="shared" si="2"/>
        <v>0</v>
      </c>
      <c r="AC33" s="7">
        <f t="shared" si="34"/>
        <v>0</v>
      </c>
      <c r="AD33" s="7">
        <f t="shared" si="3"/>
        <v>1</v>
      </c>
      <c r="AE33" s="14"/>
      <c r="AF33" s="11" t="str">
        <f t="shared" si="4"/>
        <v>Н</v>
      </c>
      <c r="AG33" s="11" t="str">
        <f t="shared" si="5"/>
        <v>Н</v>
      </c>
      <c r="AH33" s="11" t="str">
        <f t="shared" si="6"/>
        <v>Н</v>
      </c>
      <c r="AI33" s="11" t="str">
        <f t="shared" si="7"/>
        <v>Н</v>
      </c>
      <c r="AJ33" s="11" t="str">
        <f t="shared" si="8"/>
        <v>Н</v>
      </c>
      <c r="AK33" s="11" t="str">
        <f t="shared" si="9"/>
        <v>Н</v>
      </c>
      <c r="AL33" s="11" t="str">
        <f t="shared" si="10"/>
        <v>Н</v>
      </c>
      <c r="AM33" s="12" t="str">
        <f t="shared" si="11"/>
        <v>Низкий</v>
      </c>
      <c r="AN33" s="14"/>
      <c r="AO33" s="7">
        <f t="shared" si="12"/>
        <v>0</v>
      </c>
      <c r="AP33" s="7">
        <f t="shared" si="13"/>
        <v>0.14285714285714285</v>
      </c>
      <c r="AQ33" s="7">
        <f t="shared" si="35"/>
        <v>0.8571428571428571</v>
      </c>
      <c r="AR33" s="14"/>
      <c r="AS33" s="11" t="str">
        <f t="shared" si="14"/>
        <v>Н</v>
      </c>
      <c r="AT33" s="11" t="str">
        <f t="shared" si="15"/>
        <v>Д</v>
      </c>
      <c r="AU33" s="11" t="str">
        <f t="shared" si="16"/>
        <v>Н</v>
      </c>
      <c r="AV33" s="11" t="str">
        <f t="shared" si="17"/>
        <v>Н</v>
      </c>
      <c r="AW33" s="11" t="str">
        <f t="shared" si="18"/>
        <v>Н</v>
      </c>
      <c r="AX33" s="11" t="str">
        <f t="shared" si="19"/>
        <v>Н</v>
      </c>
      <c r="AY33" s="11" t="str">
        <f t="shared" si="20"/>
        <v>Н</v>
      </c>
      <c r="AZ33" s="12" t="str">
        <f t="shared" si="21"/>
        <v>Низкий</v>
      </c>
      <c r="BA33" s="14"/>
      <c r="BB33" s="7">
        <f t="shared" si="22"/>
        <v>0.14285714285714285</v>
      </c>
      <c r="BC33" s="7">
        <f t="shared" si="23"/>
        <v>0.8571428571428571</v>
      </c>
      <c r="BD33" s="7">
        <f t="shared" si="24"/>
        <v>0</v>
      </c>
      <c r="BE33" s="14"/>
      <c r="BF33" s="11" t="str">
        <f t="shared" si="25"/>
        <v>Д</v>
      </c>
      <c r="BG33" s="11" t="str">
        <f t="shared" si="26"/>
        <v>О</v>
      </c>
      <c r="BH33" s="11" t="str">
        <f t="shared" si="27"/>
        <v>Д</v>
      </c>
      <c r="BI33" s="11" t="str">
        <f t="shared" si="28"/>
        <v>Д</v>
      </c>
      <c r="BJ33" s="11" t="str">
        <f t="shared" si="29"/>
        <v>Д</v>
      </c>
      <c r="BK33" s="11" t="str">
        <f t="shared" si="30"/>
        <v>Д</v>
      </c>
      <c r="BL33" s="11" t="str">
        <f t="shared" si="31"/>
        <v>Д</v>
      </c>
      <c r="BM33" s="12" t="str">
        <f t="shared" si="32"/>
        <v>Достаточный</v>
      </c>
      <c r="BN33" s="14"/>
    </row>
    <row r="34" spans="1:66" ht="18.5" customHeight="1" x14ac:dyDescent="0.35">
      <c r="A34" s="11">
        <f>'Социально-коммукативное раз'!A34</f>
        <v>28</v>
      </c>
      <c r="B34" s="19">
        <f>'Социально-коммукативное раз'!B34</f>
        <v>1328</v>
      </c>
      <c r="C34" s="19" t="s">
        <v>52</v>
      </c>
      <c r="D34" s="19" t="s">
        <v>52</v>
      </c>
      <c r="E34" s="19" t="s">
        <v>51</v>
      </c>
      <c r="F34" s="19" t="s">
        <v>52</v>
      </c>
      <c r="G34" s="19" t="s">
        <v>51</v>
      </c>
      <c r="H34" s="19" t="s">
        <v>51</v>
      </c>
      <c r="I34" s="19" t="s">
        <v>52</v>
      </c>
      <c r="J34" s="19" t="s">
        <v>52</v>
      </c>
      <c r="K34" s="19" t="s">
        <v>51</v>
      </c>
      <c r="L34" s="19" t="s">
        <v>52</v>
      </c>
      <c r="M34" s="19" t="s">
        <v>52</v>
      </c>
      <c r="N34" s="19" t="s">
        <v>51</v>
      </c>
      <c r="O34" s="19" t="s">
        <v>52</v>
      </c>
      <c r="P34" s="19" t="s">
        <v>52</v>
      </c>
      <c r="Q34" s="19" t="s">
        <v>51</v>
      </c>
      <c r="R34" s="19" t="s">
        <v>52</v>
      </c>
      <c r="S34" s="19" t="s">
        <v>52</v>
      </c>
      <c r="T34" s="19" t="s">
        <v>51</v>
      </c>
      <c r="U34" s="19" t="s">
        <v>52</v>
      </c>
      <c r="V34" s="19" t="s">
        <v>52</v>
      </c>
      <c r="W34" s="19" t="s">
        <v>51</v>
      </c>
      <c r="X34" s="31" t="str">
        <f t="shared" si="33"/>
        <v>Низкий</v>
      </c>
      <c r="Y34" s="31" t="str">
        <f t="shared" si="0"/>
        <v>Низкий</v>
      </c>
      <c r="Z34" s="31" t="str">
        <f t="shared" si="1"/>
        <v>Достаточный</v>
      </c>
      <c r="AA34" s="14"/>
      <c r="AB34" s="7">
        <f t="shared" si="2"/>
        <v>0</v>
      </c>
      <c r="AC34" s="7">
        <f t="shared" si="34"/>
        <v>0</v>
      </c>
      <c r="AD34" s="7">
        <f t="shared" si="3"/>
        <v>1</v>
      </c>
      <c r="AE34" s="14"/>
      <c r="AF34" s="11" t="str">
        <f t="shared" si="4"/>
        <v>Н</v>
      </c>
      <c r="AG34" s="11" t="str">
        <f t="shared" si="5"/>
        <v>Н</v>
      </c>
      <c r="AH34" s="11" t="str">
        <f t="shared" si="6"/>
        <v>Н</v>
      </c>
      <c r="AI34" s="11" t="str">
        <f t="shared" si="7"/>
        <v>Н</v>
      </c>
      <c r="AJ34" s="11" t="str">
        <f t="shared" si="8"/>
        <v>Н</v>
      </c>
      <c r="AK34" s="11" t="str">
        <f t="shared" si="9"/>
        <v>Н</v>
      </c>
      <c r="AL34" s="11" t="str">
        <f t="shared" si="10"/>
        <v>Н</v>
      </c>
      <c r="AM34" s="12" t="str">
        <f t="shared" si="11"/>
        <v>Низкий</v>
      </c>
      <c r="AN34" s="14"/>
      <c r="AO34" s="7">
        <f t="shared" si="12"/>
        <v>0</v>
      </c>
      <c r="AP34" s="7">
        <f t="shared" si="13"/>
        <v>0.14285714285714285</v>
      </c>
      <c r="AQ34" s="7">
        <f t="shared" si="35"/>
        <v>0.8571428571428571</v>
      </c>
      <c r="AR34" s="14"/>
      <c r="AS34" s="11" t="str">
        <f t="shared" si="14"/>
        <v>Н</v>
      </c>
      <c r="AT34" s="11" t="str">
        <f t="shared" si="15"/>
        <v>Д</v>
      </c>
      <c r="AU34" s="11" t="str">
        <f t="shared" si="16"/>
        <v>Н</v>
      </c>
      <c r="AV34" s="11" t="str">
        <f t="shared" si="17"/>
        <v>Н</v>
      </c>
      <c r="AW34" s="11" t="str">
        <f t="shared" si="18"/>
        <v>Н</v>
      </c>
      <c r="AX34" s="11" t="str">
        <f t="shared" si="19"/>
        <v>Н</v>
      </c>
      <c r="AY34" s="11" t="str">
        <f t="shared" si="20"/>
        <v>Н</v>
      </c>
      <c r="AZ34" s="12" t="str">
        <f t="shared" si="21"/>
        <v>Низкий</v>
      </c>
      <c r="BA34" s="14"/>
      <c r="BB34" s="7">
        <f t="shared" si="22"/>
        <v>0</v>
      </c>
      <c r="BC34" s="7">
        <f t="shared" si="23"/>
        <v>1</v>
      </c>
      <c r="BD34" s="7">
        <f t="shared" si="24"/>
        <v>0</v>
      </c>
      <c r="BE34" s="14"/>
      <c r="BF34" s="11" t="str">
        <f t="shared" si="25"/>
        <v>Д</v>
      </c>
      <c r="BG34" s="11" t="str">
        <f t="shared" si="26"/>
        <v>Д</v>
      </c>
      <c r="BH34" s="11" t="str">
        <f t="shared" si="27"/>
        <v>Д</v>
      </c>
      <c r="BI34" s="11" t="str">
        <f t="shared" si="28"/>
        <v>Д</v>
      </c>
      <c r="BJ34" s="11" t="str">
        <f t="shared" si="29"/>
        <v>Д</v>
      </c>
      <c r="BK34" s="11" t="str">
        <f t="shared" si="30"/>
        <v>Д</v>
      </c>
      <c r="BL34" s="11" t="str">
        <f t="shared" si="31"/>
        <v>Д</v>
      </c>
      <c r="BM34" s="12" t="str">
        <f t="shared" si="32"/>
        <v>Достаточный</v>
      </c>
      <c r="BN34" s="14"/>
    </row>
    <row r="35" spans="1:66" ht="15.5" x14ac:dyDescent="0.35">
      <c r="A35" s="11">
        <f>'Социально-коммукативное раз'!A35</f>
        <v>29</v>
      </c>
      <c r="B35" s="19">
        <f>'Социально-коммукативное раз'!B35</f>
        <v>1329</v>
      </c>
      <c r="C35" s="19" t="s">
        <v>52</v>
      </c>
      <c r="D35" s="19" t="s">
        <v>51</v>
      </c>
      <c r="E35" s="19" t="s">
        <v>51</v>
      </c>
      <c r="F35" s="19" t="s">
        <v>52</v>
      </c>
      <c r="G35" s="19" t="s">
        <v>51</v>
      </c>
      <c r="H35" s="19" t="s">
        <v>51</v>
      </c>
      <c r="I35" s="19" t="s">
        <v>52</v>
      </c>
      <c r="J35" s="19" t="s">
        <v>51</v>
      </c>
      <c r="K35" s="19" t="s">
        <v>51</v>
      </c>
      <c r="L35" s="19" t="s">
        <v>52</v>
      </c>
      <c r="M35" s="19" t="s">
        <v>51</v>
      </c>
      <c r="N35" s="19" t="s">
        <v>50</v>
      </c>
      <c r="O35" s="19" t="s">
        <v>51</v>
      </c>
      <c r="P35" s="19" t="s">
        <v>51</v>
      </c>
      <c r="Q35" s="19" t="s">
        <v>50</v>
      </c>
      <c r="R35" s="19" t="s">
        <v>51</v>
      </c>
      <c r="S35" s="19" t="s">
        <v>51</v>
      </c>
      <c r="T35" s="19" t="s">
        <v>50</v>
      </c>
      <c r="U35" s="19" t="s">
        <v>51</v>
      </c>
      <c r="V35" s="19" t="s">
        <v>50</v>
      </c>
      <c r="W35" s="19" t="s">
        <v>50</v>
      </c>
      <c r="X35" s="31" t="str">
        <f t="shared" si="33"/>
        <v>Низкий</v>
      </c>
      <c r="Y35" s="31" t="str">
        <f t="shared" si="0"/>
        <v>Достаточный</v>
      </c>
      <c r="Z35" s="31" t="str">
        <f t="shared" si="1"/>
        <v>Оптимальный</v>
      </c>
      <c r="AA35" s="14"/>
      <c r="AB35" s="7">
        <f t="shared" si="2"/>
        <v>0</v>
      </c>
      <c r="AC35" s="7">
        <f t="shared" si="34"/>
        <v>0.42857142857142855</v>
      </c>
      <c r="AD35" s="7">
        <f t="shared" si="3"/>
        <v>0.5714285714285714</v>
      </c>
      <c r="AE35" s="14"/>
      <c r="AF35" s="11" t="str">
        <f t="shared" si="4"/>
        <v>Н</v>
      </c>
      <c r="AG35" s="11" t="str">
        <f t="shared" si="5"/>
        <v>Н</v>
      </c>
      <c r="AH35" s="11" t="str">
        <f t="shared" si="6"/>
        <v>Н</v>
      </c>
      <c r="AI35" s="11" t="str">
        <f t="shared" si="7"/>
        <v>Н</v>
      </c>
      <c r="AJ35" s="11" t="str">
        <f t="shared" si="8"/>
        <v>Д</v>
      </c>
      <c r="AK35" s="11" t="str">
        <f t="shared" si="9"/>
        <v>Д</v>
      </c>
      <c r="AL35" s="11" t="str">
        <f t="shared" si="10"/>
        <v>Д</v>
      </c>
      <c r="AM35" s="12" t="str">
        <f t="shared" si="11"/>
        <v>Низкий</v>
      </c>
      <c r="AN35" s="14"/>
      <c r="AO35" s="7">
        <f t="shared" si="12"/>
        <v>0.14285714285714285</v>
      </c>
      <c r="AP35" s="7">
        <f t="shared" si="13"/>
        <v>0.8571428571428571</v>
      </c>
      <c r="AQ35" s="7">
        <f t="shared" si="35"/>
        <v>0</v>
      </c>
      <c r="AR35" s="14"/>
      <c r="AS35" s="11" t="str">
        <f t="shared" si="14"/>
        <v>Д</v>
      </c>
      <c r="AT35" s="11" t="str">
        <f t="shared" si="15"/>
        <v>Д</v>
      </c>
      <c r="AU35" s="11" t="str">
        <f t="shared" si="16"/>
        <v>Д</v>
      </c>
      <c r="AV35" s="11" t="str">
        <f t="shared" si="17"/>
        <v>Д</v>
      </c>
      <c r="AW35" s="11" t="str">
        <f t="shared" si="18"/>
        <v>Д</v>
      </c>
      <c r="AX35" s="11" t="str">
        <f t="shared" si="19"/>
        <v>Д</v>
      </c>
      <c r="AY35" s="11" t="str">
        <f t="shared" si="20"/>
        <v>О</v>
      </c>
      <c r="AZ35" s="12" t="str">
        <f t="shared" si="21"/>
        <v>Достаточный</v>
      </c>
      <c r="BA35" s="14"/>
      <c r="BB35" s="7">
        <f t="shared" si="22"/>
        <v>0.5714285714285714</v>
      </c>
      <c r="BC35" s="7">
        <f t="shared" si="23"/>
        <v>0.42857142857142855</v>
      </c>
      <c r="BD35" s="7">
        <f t="shared" si="24"/>
        <v>0</v>
      </c>
      <c r="BE35" s="14"/>
      <c r="BF35" s="11" t="str">
        <f t="shared" si="25"/>
        <v>Д</v>
      </c>
      <c r="BG35" s="11" t="str">
        <f t="shared" si="26"/>
        <v>Д</v>
      </c>
      <c r="BH35" s="11" t="str">
        <f t="shared" si="27"/>
        <v>Д</v>
      </c>
      <c r="BI35" s="11" t="str">
        <f t="shared" si="28"/>
        <v>О</v>
      </c>
      <c r="BJ35" s="11" t="str">
        <f t="shared" si="29"/>
        <v>О</v>
      </c>
      <c r="BK35" s="11" t="str">
        <f t="shared" si="30"/>
        <v>О</v>
      </c>
      <c r="BL35" s="11" t="str">
        <f t="shared" si="31"/>
        <v>О</v>
      </c>
      <c r="BM35" s="12" t="str">
        <f t="shared" si="32"/>
        <v>Оптимальный</v>
      </c>
      <c r="BN35" s="14"/>
    </row>
    <row r="36" spans="1:66" ht="15.5" x14ac:dyDescent="0.35">
      <c r="A36" s="11">
        <f>'Социально-коммукативное раз'!A36</f>
        <v>30</v>
      </c>
      <c r="B36" s="19">
        <f>'Социально-коммукативное раз'!B36</f>
        <v>1330</v>
      </c>
      <c r="C36" s="19" t="s">
        <v>52</v>
      </c>
      <c r="D36" s="19" t="s">
        <v>52</v>
      </c>
      <c r="E36" s="19" t="s">
        <v>51</v>
      </c>
      <c r="F36" s="19" t="s">
        <v>52</v>
      </c>
      <c r="G36" s="19" t="s">
        <v>51</v>
      </c>
      <c r="H36" s="19" t="s">
        <v>51</v>
      </c>
      <c r="I36" s="19" t="s">
        <v>52</v>
      </c>
      <c r="J36" s="19" t="s">
        <v>52</v>
      </c>
      <c r="K36" s="19" t="s">
        <v>51</v>
      </c>
      <c r="L36" s="19" t="s">
        <v>52</v>
      </c>
      <c r="M36" s="19" t="s">
        <v>52</v>
      </c>
      <c r="N36" s="19" t="s">
        <v>51</v>
      </c>
      <c r="O36" s="19" t="s">
        <v>52</v>
      </c>
      <c r="P36" s="19" t="s">
        <v>52</v>
      </c>
      <c r="Q36" s="19" t="s">
        <v>51</v>
      </c>
      <c r="R36" s="19" t="s">
        <v>52</v>
      </c>
      <c r="S36" s="19" t="s">
        <v>52</v>
      </c>
      <c r="T36" s="19" t="s">
        <v>51</v>
      </c>
      <c r="U36" s="19" t="s">
        <v>52</v>
      </c>
      <c r="V36" s="19" t="s">
        <v>52</v>
      </c>
      <c r="W36" s="19" t="s">
        <v>51</v>
      </c>
      <c r="X36" s="31" t="str">
        <f t="shared" si="33"/>
        <v>Низкий</v>
      </c>
      <c r="Y36" s="31" t="str">
        <f t="shared" si="0"/>
        <v>Низкий</v>
      </c>
      <c r="Z36" s="31" t="str">
        <f t="shared" si="1"/>
        <v>Достаточный</v>
      </c>
      <c r="AA36" s="14"/>
      <c r="AB36" s="7">
        <f t="shared" si="2"/>
        <v>0</v>
      </c>
      <c r="AC36" s="7">
        <f t="shared" si="34"/>
        <v>0</v>
      </c>
      <c r="AD36" s="7">
        <f t="shared" si="3"/>
        <v>1</v>
      </c>
      <c r="AE36" s="14"/>
      <c r="AF36" s="11" t="str">
        <f t="shared" si="4"/>
        <v>Н</v>
      </c>
      <c r="AG36" s="11" t="str">
        <f t="shared" si="5"/>
        <v>Н</v>
      </c>
      <c r="AH36" s="11" t="str">
        <f t="shared" si="6"/>
        <v>Н</v>
      </c>
      <c r="AI36" s="11" t="str">
        <f t="shared" si="7"/>
        <v>Н</v>
      </c>
      <c r="AJ36" s="11" t="str">
        <f t="shared" si="8"/>
        <v>Н</v>
      </c>
      <c r="AK36" s="11" t="str">
        <f t="shared" si="9"/>
        <v>Н</v>
      </c>
      <c r="AL36" s="11" t="str">
        <f t="shared" si="10"/>
        <v>Н</v>
      </c>
      <c r="AM36" s="12" t="str">
        <f t="shared" si="11"/>
        <v>Низкий</v>
      </c>
      <c r="AN36" s="14"/>
      <c r="AO36" s="7">
        <f t="shared" si="12"/>
        <v>0</v>
      </c>
      <c r="AP36" s="7">
        <f t="shared" si="13"/>
        <v>0.14285714285714285</v>
      </c>
      <c r="AQ36" s="7">
        <f t="shared" si="35"/>
        <v>0.8571428571428571</v>
      </c>
      <c r="AR36" s="14"/>
      <c r="AS36" s="11" t="str">
        <f t="shared" si="14"/>
        <v>Н</v>
      </c>
      <c r="AT36" s="11" t="str">
        <f t="shared" si="15"/>
        <v>Д</v>
      </c>
      <c r="AU36" s="11" t="str">
        <f t="shared" si="16"/>
        <v>Н</v>
      </c>
      <c r="AV36" s="11" t="str">
        <f t="shared" si="17"/>
        <v>Н</v>
      </c>
      <c r="AW36" s="11" t="str">
        <f t="shared" si="18"/>
        <v>Н</v>
      </c>
      <c r="AX36" s="11" t="str">
        <f t="shared" si="19"/>
        <v>Н</v>
      </c>
      <c r="AY36" s="11" t="str">
        <f t="shared" si="20"/>
        <v>Н</v>
      </c>
      <c r="AZ36" s="12" t="str">
        <f t="shared" si="21"/>
        <v>Низкий</v>
      </c>
      <c r="BA36" s="14"/>
      <c r="BB36" s="7">
        <f t="shared" si="22"/>
        <v>0</v>
      </c>
      <c r="BC36" s="7">
        <f t="shared" si="23"/>
        <v>1</v>
      </c>
      <c r="BD36" s="7">
        <f t="shared" si="24"/>
        <v>0</v>
      </c>
      <c r="BE36" s="14"/>
      <c r="BF36" s="11" t="str">
        <f t="shared" si="25"/>
        <v>Д</v>
      </c>
      <c r="BG36" s="11" t="str">
        <f t="shared" si="26"/>
        <v>Д</v>
      </c>
      <c r="BH36" s="11" t="str">
        <f t="shared" si="27"/>
        <v>Д</v>
      </c>
      <c r="BI36" s="11" t="str">
        <f t="shared" si="28"/>
        <v>Д</v>
      </c>
      <c r="BJ36" s="11" t="str">
        <f t="shared" si="29"/>
        <v>Д</v>
      </c>
      <c r="BK36" s="11" t="str">
        <f t="shared" si="30"/>
        <v>Д</v>
      </c>
      <c r="BL36" s="11" t="str">
        <f t="shared" si="31"/>
        <v>Д</v>
      </c>
      <c r="BM36" s="12" t="str">
        <f t="shared" si="32"/>
        <v>Достаточный</v>
      </c>
      <c r="BN36" s="14"/>
    </row>
    <row r="37" spans="1:66" ht="18.5" customHeight="1" x14ac:dyDescent="0.35">
      <c r="A37" s="11">
        <f>'Социально-коммукативное раз'!A37</f>
        <v>31</v>
      </c>
      <c r="B37" s="19">
        <f>'Социально-коммукативное раз'!B37</f>
        <v>1331</v>
      </c>
      <c r="C37" s="19" t="s">
        <v>52</v>
      </c>
      <c r="D37" s="19" t="s">
        <v>52</v>
      </c>
      <c r="E37" s="19" t="s">
        <v>51</v>
      </c>
      <c r="F37" s="19" t="s">
        <v>52</v>
      </c>
      <c r="G37" s="19" t="s">
        <v>51</v>
      </c>
      <c r="H37" s="19" t="s">
        <v>51</v>
      </c>
      <c r="I37" s="19" t="s">
        <v>52</v>
      </c>
      <c r="J37" s="19" t="s">
        <v>52</v>
      </c>
      <c r="K37" s="19" t="s">
        <v>51</v>
      </c>
      <c r="L37" s="19" t="s">
        <v>52</v>
      </c>
      <c r="M37" s="19" t="s">
        <v>52</v>
      </c>
      <c r="N37" s="19" t="s">
        <v>51</v>
      </c>
      <c r="O37" s="19" t="s">
        <v>52</v>
      </c>
      <c r="P37" s="19" t="s">
        <v>52</v>
      </c>
      <c r="Q37" s="19" t="s">
        <v>51</v>
      </c>
      <c r="R37" s="19" t="s">
        <v>52</v>
      </c>
      <c r="S37" s="19" t="s">
        <v>52</v>
      </c>
      <c r="T37" s="19" t="s">
        <v>51</v>
      </c>
      <c r="U37" s="19" t="s">
        <v>52</v>
      </c>
      <c r="V37" s="19" t="s">
        <v>52</v>
      </c>
      <c r="W37" s="19" t="s">
        <v>51</v>
      </c>
      <c r="X37" s="31" t="str">
        <f t="shared" si="33"/>
        <v>Низкий</v>
      </c>
      <c r="Y37" s="31" t="str">
        <f>IF(AQ37&gt;=0.55,"Низкий",IF(AO37&gt;=0.55,"Оптимальный",IF(AP37&gt;0.45,"Достаточный")))</f>
        <v>Низкий</v>
      </c>
      <c r="Z37" s="31" t="str">
        <f t="shared" si="1"/>
        <v>Достаточный</v>
      </c>
      <c r="AA37" s="14"/>
      <c r="AB37" s="7">
        <f t="shared" si="2"/>
        <v>0</v>
      </c>
      <c r="AC37" s="7">
        <f t="shared" si="34"/>
        <v>0</v>
      </c>
      <c r="AD37" s="7">
        <f t="shared" si="3"/>
        <v>1</v>
      </c>
      <c r="AE37" s="14"/>
      <c r="AF37" s="11" t="str">
        <f t="shared" si="4"/>
        <v>Н</v>
      </c>
      <c r="AG37" s="11" t="str">
        <f t="shared" si="5"/>
        <v>Н</v>
      </c>
      <c r="AH37" s="11" t="str">
        <f t="shared" si="6"/>
        <v>Н</v>
      </c>
      <c r="AI37" s="11" t="str">
        <f t="shared" si="7"/>
        <v>Н</v>
      </c>
      <c r="AJ37" s="11" t="str">
        <f t="shared" si="8"/>
        <v>Н</v>
      </c>
      <c r="AK37" s="11" t="str">
        <f t="shared" si="9"/>
        <v>Н</v>
      </c>
      <c r="AL37" s="11" t="str">
        <f t="shared" si="10"/>
        <v>Н</v>
      </c>
      <c r="AM37" s="12" t="str">
        <f t="shared" si="11"/>
        <v>Низкий</v>
      </c>
      <c r="AN37" s="14"/>
      <c r="AO37" s="7">
        <f t="shared" si="12"/>
        <v>0</v>
      </c>
      <c r="AP37" s="7">
        <f t="shared" si="13"/>
        <v>0.14285714285714285</v>
      </c>
      <c r="AQ37" s="7">
        <f t="shared" si="35"/>
        <v>0.8571428571428571</v>
      </c>
      <c r="AR37" s="14"/>
      <c r="AS37" s="11" t="str">
        <f t="shared" si="14"/>
        <v>Н</v>
      </c>
      <c r="AT37" s="11" t="str">
        <f t="shared" si="15"/>
        <v>Д</v>
      </c>
      <c r="AU37" s="11" t="str">
        <f t="shared" si="16"/>
        <v>Н</v>
      </c>
      <c r="AV37" s="11" t="str">
        <f t="shared" si="17"/>
        <v>Н</v>
      </c>
      <c r="AW37" s="11" t="str">
        <f t="shared" si="18"/>
        <v>Н</v>
      </c>
      <c r="AX37" s="11" t="str">
        <f t="shared" si="19"/>
        <v>Н</v>
      </c>
      <c r="AY37" s="11" t="str">
        <f t="shared" si="20"/>
        <v>Н</v>
      </c>
      <c r="AZ37" s="12" t="str">
        <f t="shared" si="21"/>
        <v>Низкий</v>
      </c>
      <c r="BA37" s="14"/>
      <c r="BB37" s="7">
        <f t="shared" si="22"/>
        <v>0</v>
      </c>
      <c r="BC37" s="7">
        <f t="shared" si="23"/>
        <v>1</v>
      </c>
      <c r="BD37" s="7">
        <f t="shared" si="24"/>
        <v>0</v>
      </c>
      <c r="BE37" s="14"/>
      <c r="BF37" s="11" t="str">
        <f t="shared" si="25"/>
        <v>Д</v>
      </c>
      <c r="BG37" s="11" t="str">
        <f t="shared" si="26"/>
        <v>Д</v>
      </c>
      <c r="BH37" s="11" t="str">
        <f t="shared" si="27"/>
        <v>Д</v>
      </c>
      <c r="BI37" s="11" t="str">
        <f t="shared" si="28"/>
        <v>Д</v>
      </c>
      <c r="BJ37" s="11" t="str">
        <f t="shared" si="29"/>
        <v>Д</v>
      </c>
      <c r="BK37" s="11" t="str">
        <f t="shared" si="30"/>
        <v>Д</v>
      </c>
      <c r="BL37" s="11" t="str">
        <f t="shared" si="31"/>
        <v>Д</v>
      </c>
      <c r="BM37" s="12" t="str">
        <f t="shared" si="32"/>
        <v>Достаточный</v>
      </c>
      <c r="BN37" s="14"/>
    </row>
    <row r="38" spans="1:66" ht="15.5" x14ac:dyDescent="0.35">
      <c r="A38" s="11">
        <f>'Социально-коммукативное раз'!A38</f>
        <v>32</v>
      </c>
      <c r="B38" s="19">
        <f>'Социально-коммукативное раз'!B38</f>
        <v>1332</v>
      </c>
      <c r="C38" s="19" t="s">
        <v>52</v>
      </c>
      <c r="D38" s="19" t="s">
        <v>52</v>
      </c>
      <c r="E38" s="19" t="s">
        <v>51</v>
      </c>
      <c r="F38" s="19" t="s">
        <v>52</v>
      </c>
      <c r="G38" s="19" t="s">
        <v>51</v>
      </c>
      <c r="H38" s="19" t="s">
        <v>51</v>
      </c>
      <c r="I38" s="19" t="s">
        <v>52</v>
      </c>
      <c r="J38" s="19" t="s">
        <v>52</v>
      </c>
      <c r="K38" s="19" t="s">
        <v>51</v>
      </c>
      <c r="L38" s="19" t="s">
        <v>52</v>
      </c>
      <c r="M38" s="19" t="s">
        <v>52</v>
      </c>
      <c r="N38" s="19" t="s">
        <v>51</v>
      </c>
      <c r="O38" s="19" t="s">
        <v>52</v>
      </c>
      <c r="P38" s="19" t="s">
        <v>52</v>
      </c>
      <c r="Q38" s="19" t="s">
        <v>51</v>
      </c>
      <c r="R38" s="19" t="s">
        <v>52</v>
      </c>
      <c r="S38" s="19" t="s">
        <v>52</v>
      </c>
      <c r="T38" s="19" t="s">
        <v>51</v>
      </c>
      <c r="U38" s="19" t="s">
        <v>52</v>
      </c>
      <c r="V38" s="19" t="s">
        <v>52</v>
      </c>
      <c r="W38" s="19" t="s">
        <v>51</v>
      </c>
      <c r="X38" s="31" t="str">
        <f t="shared" si="33"/>
        <v>Низкий</v>
      </c>
      <c r="Y38" s="31" t="str">
        <f t="shared" si="0"/>
        <v>Низкий</v>
      </c>
      <c r="Z38" s="31" t="str">
        <f t="shared" si="1"/>
        <v>Достаточный</v>
      </c>
      <c r="AA38" s="14"/>
      <c r="AB38" s="7">
        <f t="shared" si="2"/>
        <v>0</v>
      </c>
      <c r="AC38" s="7">
        <f t="shared" si="34"/>
        <v>0</v>
      </c>
      <c r="AD38" s="7">
        <f t="shared" si="3"/>
        <v>1</v>
      </c>
      <c r="AE38" s="14"/>
      <c r="AF38" s="11" t="str">
        <f t="shared" si="4"/>
        <v>Н</v>
      </c>
      <c r="AG38" s="11" t="str">
        <f t="shared" si="5"/>
        <v>Н</v>
      </c>
      <c r="AH38" s="11" t="str">
        <f t="shared" si="6"/>
        <v>Н</v>
      </c>
      <c r="AI38" s="11" t="str">
        <f t="shared" si="7"/>
        <v>Н</v>
      </c>
      <c r="AJ38" s="11" t="str">
        <f t="shared" si="8"/>
        <v>Н</v>
      </c>
      <c r="AK38" s="11" t="str">
        <f t="shared" si="9"/>
        <v>Н</v>
      </c>
      <c r="AL38" s="11" t="str">
        <f t="shared" si="10"/>
        <v>Н</v>
      </c>
      <c r="AM38" s="12" t="str">
        <f t="shared" si="11"/>
        <v>Низкий</v>
      </c>
      <c r="AN38" s="14"/>
      <c r="AO38" s="7">
        <f t="shared" si="12"/>
        <v>0</v>
      </c>
      <c r="AP38" s="7">
        <f t="shared" si="13"/>
        <v>0.14285714285714285</v>
      </c>
      <c r="AQ38" s="7">
        <f t="shared" si="35"/>
        <v>0.8571428571428571</v>
      </c>
      <c r="AR38" s="14"/>
      <c r="AS38" s="11" t="str">
        <f t="shared" si="14"/>
        <v>Н</v>
      </c>
      <c r="AT38" s="11" t="str">
        <f t="shared" si="15"/>
        <v>Д</v>
      </c>
      <c r="AU38" s="11" t="str">
        <f t="shared" si="16"/>
        <v>Н</v>
      </c>
      <c r="AV38" s="11" t="str">
        <f t="shared" si="17"/>
        <v>Н</v>
      </c>
      <c r="AW38" s="11" t="str">
        <f t="shared" si="18"/>
        <v>Н</v>
      </c>
      <c r="AX38" s="11" t="str">
        <f t="shared" si="19"/>
        <v>Н</v>
      </c>
      <c r="AY38" s="11" t="str">
        <f t="shared" si="20"/>
        <v>Н</v>
      </c>
      <c r="AZ38" s="12" t="str">
        <f t="shared" si="21"/>
        <v>Низкий</v>
      </c>
      <c r="BA38" s="14"/>
      <c r="BB38" s="7">
        <f t="shared" si="22"/>
        <v>0</v>
      </c>
      <c r="BC38" s="7">
        <f t="shared" si="23"/>
        <v>1</v>
      </c>
      <c r="BD38" s="7">
        <f t="shared" si="24"/>
        <v>0</v>
      </c>
      <c r="BE38" s="14"/>
      <c r="BF38" s="11" t="str">
        <f t="shared" si="25"/>
        <v>Д</v>
      </c>
      <c r="BG38" s="11" t="str">
        <f t="shared" si="26"/>
        <v>Д</v>
      </c>
      <c r="BH38" s="11" t="str">
        <f t="shared" si="27"/>
        <v>Д</v>
      </c>
      <c r="BI38" s="11" t="str">
        <f t="shared" si="28"/>
        <v>Д</v>
      </c>
      <c r="BJ38" s="11" t="str">
        <f t="shared" si="29"/>
        <v>Д</v>
      </c>
      <c r="BK38" s="11" t="str">
        <f t="shared" si="30"/>
        <v>Д</v>
      </c>
      <c r="BL38" s="11" t="str">
        <f t="shared" si="31"/>
        <v>Д</v>
      </c>
      <c r="BM38" s="12" t="str">
        <f t="shared" si="32"/>
        <v>Достаточный</v>
      </c>
      <c r="BN38" s="14"/>
    </row>
    <row r="39" spans="1:66" ht="15.5" x14ac:dyDescent="0.35">
      <c r="A39" s="11">
        <f>'Социально-коммукативное раз'!A39</f>
        <v>33</v>
      </c>
      <c r="B39" s="19">
        <f>'Социально-коммукативное раз'!B39</f>
        <v>1333</v>
      </c>
      <c r="C39" s="19" t="s">
        <v>52</v>
      </c>
      <c r="D39" s="19" t="s">
        <v>51</v>
      </c>
      <c r="E39" s="19" t="s">
        <v>51</v>
      </c>
      <c r="F39" s="19" t="s">
        <v>52</v>
      </c>
      <c r="G39" s="19" t="s">
        <v>51</v>
      </c>
      <c r="H39" s="19" t="s">
        <v>51</v>
      </c>
      <c r="I39" s="19" t="s">
        <v>52</v>
      </c>
      <c r="J39" s="19" t="s">
        <v>52</v>
      </c>
      <c r="K39" s="19" t="s">
        <v>51</v>
      </c>
      <c r="L39" s="19" t="s">
        <v>52</v>
      </c>
      <c r="M39" s="19" t="s">
        <v>52</v>
      </c>
      <c r="N39" s="19" t="s">
        <v>51</v>
      </c>
      <c r="O39" s="19" t="s">
        <v>52</v>
      </c>
      <c r="P39" s="19" t="s">
        <v>52</v>
      </c>
      <c r="Q39" s="19" t="s">
        <v>51</v>
      </c>
      <c r="R39" s="19" t="s">
        <v>52</v>
      </c>
      <c r="S39" s="19" t="s">
        <v>52</v>
      </c>
      <c r="T39" s="19" t="s">
        <v>51</v>
      </c>
      <c r="U39" s="19" t="s">
        <v>52</v>
      </c>
      <c r="V39" s="19" t="s">
        <v>52</v>
      </c>
      <c r="W39" s="19" t="s">
        <v>51</v>
      </c>
      <c r="X39" s="31" t="str">
        <f t="shared" si="33"/>
        <v>Низкий</v>
      </c>
      <c r="Y39" s="31" t="str">
        <f t="shared" si="0"/>
        <v>Низкий</v>
      </c>
      <c r="Z39" s="31" t="str">
        <f t="shared" si="1"/>
        <v>Достаточный</v>
      </c>
      <c r="AA39" s="14"/>
      <c r="AB39" s="7">
        <f t="shared" si="2"/>
        <v>0</v>
      </c>
      <c r="AC39" s="7">
        <f t="shared" si="34"/>
        <v>0</v>
      </c>
      <c r="AD39" s="7">
        <f t="shared" si="3"/>
        <v>1</v>
      </c>
      <c r="AE39" s="14"/>
      <c r="AF39" s="11" t="str">
        <f t="shared" si="4"/>
        <v>Н</v>
      </c>
      <c r="AG39" s="11" t="str">
        <f t="shared" si="5"/>
        <v>Н</v>
      </c>
      <c r="AH39" s="11" t="str">
        <f t="shared" si="6"/>
        <v>Н</v>
      </c>
      <c r="AI39" s="11" t="str">
        <f t="shared" si="7"/>
        <v>Н</v>
      </c>
      <c r="AJ39" s="11" t="str">
        <f t="shared" si="8"/>
        <v>Н</v>
      </c>
      <c r="AK39" s="11" t="str">
        <f t="shared" si="9"/>
        <v>Н</v>
      </c>
      <c r="AL39" s="11" t="str">
        <f t="shared" si="10"/>
        <v>Н</v>
      </c>
      <c r="AM39" s="12" t="str">
        <f t="shared" si="11"/>
        <v>Низкий</v>
      </c>
      <c r="AN39" s="14"/>
      <c r="AO39" s="7">
        <f t="shared" si="12"/>
        <v>0</v>
      </c>
      <c r="AP39" s="7">
        <f t="shared" si="13"/>
        <v>0.2857142857142857</v>
      </c>
      <c r="AQ39" s="7">
        <f t="shared" si="35"/>
        <v>0.7142857142857143</v>
      </c>
      <c r="AR39" s="14"/>
      <c r="AS39" s="11" t="str">
        <f t="shared" si="14"/>
        <v>Д</v>
      </c>
      <c r="AT39" s="11" t="str">
        <f t="shared" si="15"/>
        <v>Д</v>
      </c>
      <c r="AU39" s="11" t="str">
        <f t="shared" si="16"/>
        <v>Н</v>
      </c>
      <c r="AV39" s="11" t="str">
        <f t="shared" si="17"/>
        <v>Н</v>
      </c>
      <c r="AW39" s="11" t="str">
        <f t="shared" si="18"/>
        <v>Н</v>
      </c>
      <c r="AX39" s="11" t="str">
        <f t="shared" si="19"/>
        <v>Н</v>
      </c>
      <c r="AY39" s="11" t="str">
        <f t="shared" si="20"/>
        <v>Н</v>
      </c>
      <c r="AZ39" s="12" t="str">
        <f t="shared" si="21"/>
        <v>Низкий</v>
      </c>
      <c r="BA39" s="14"/>
      <c r="BB39" s="7">
        <f t="shared" si="22"/>
        <v>0</v>
      </c>
      <c r="BC39" s="7">
        <f t="shared" si="23"/>
        <v>1</v>
      </c>
      <c r="BD39" s="7">
        <f t="shared" si="24"/>
        <v>0</v>
      </c>
      <c r="BE39" s="14"/>
      <c r="BF39" s="11" t="str">
        <f t="shared" si="25"/>
        <v>Д</v>
      </c>
      <c r="BG39" s="11" t="str">
        <f t="shared" si="26"/>
        <v>Д</v>
      </c>
      <c r="BH39" s="11" t="str">
        <f t="shared" si="27"/>
        <v>Д</v>
      </c>
      <c r="BI39" s="11" t="str">
        <f t="shared" si="28"/>
        <v>Д</v>
      </c>
      <c r="BJ39" s="11" t="str">
        <f t="shared" si="29"/>
        <v>Д</v>
      </c>
      <c r="BK39" s="11" t="str">
        <f t="shared" si="30"/>
        <v>Д</v>
      </c>
      <c r="BL39" s="11" t="str">
        <f t="shared" si="31"/>
        <v>Д</v>
      </c>
      <c r="BM39" s="12" t="str">
        <f t="shared" si="32"/>
        <v>Достаточный</v>
      </c>
      <c r="BN39" s="14"/>
    </row>
    <row r="40" spans="1:66" ht="15.5" x14ac:dyDescent="0.35">
      <c r="A40" s="11">
        <f>'Социально-коммукативное раз'!A40</f>
        <v>34</v>
      </c>
      <c r="B40" s="19">
        <f>'Социально-коммукативное раз'!B40</f>
        <v>1334</v>
      </c>
      <c r="C40" s="19" t="s">
        <v>52</v>
      </c>
      <c r="D40" s="19" t="s">
        <v>52</v>
      </c>
      <c r="E40" s="19" t="s">
        <v>50</v>
      </c>
      <c r="F40" s="19" t="s">
        <v>52</v>
      </c>
      <c r="G40" s="19" t="s">
        <v>51</v>
      </c>
      <c r="H40" s="19" t="s">
        <v>51</v>
      </c>
      <c r="I40" s="19" t="s">
        <v>52</v>
      </c>
      <c r="J40" s="19" t="s">
        <v>52</v>
      </c>
      <c r="K40" s="19" t="s">
        <v>51</v>
      </c>
      <c r="L40" s="19" t="s">
        <v>52</v>
      </c>
      <c r="M40" s="19" t="s">
        <v>52</v>
      </c>
      <c r="N40" s="19" t="s">
        <v>51</v>
      </c>
      <c r="O40" s="19" t="s">
        <v>52</v>
      </c>
      <c r="P40" s="19" t="s">
        <v>52</v>
      </c>
      <c r="Q40" s="19" t="s">
        <v>51</v>
      </c>
      <c r="R40" s="19" t="s">
        <v>52</v>
      </c>
      <c r="S40" s="19" t="s">
        <v>52</v>
      </c>
      <c r="T40" s="19" t="s">
        <v>51</v>
      </c>
      <c r="U40" s="19" t="s">
        <v>52</v>
      </c>
      <c r="V40" s="19" t="s">
        <v>52</v>
      </c>
      <c r="W40" s="19" t="s">
        <v>51</v>
      </c>
      <c r="X40" s="31" t="str">
        <f t="shared" si="33"/>
        <v>Низкий</v>
      </c>
      <c r="Y40" s="31" t="str">
        <f t="shared" si="0"/>
        <v>Низкий</v>
      </c>
      <c r="Z40" s="31" t="str">
        <f t="shared" si="1"/>
        <v>Достаточный</v>
      </c>
      <c r="AA40" s="14"/>
      <c r="AB40" s="7">
        <f t="shared" si="2"/>
        <v>0</v>
      </c>
      <c r="AC40" s="7">
        <f t="shared" si="34"/>
        <v>0</v>
      </c>
      <c r="AD40" s="7">
        <f t="shared" si="3"/>
        <v>1</v>
      </c>
      <c r="AE40" s="14"/>
      <c r="AF40" s="11" t="str">
        <f t="shared" si="4"/>
        <v>Н</v>
      </c>
      <c r="AG40" s="11" t="str">
        <f t="shared" si="5"/>
        <v>Н</v>
      </c>
      <c r="AH40" s="11" t="str">
        <f t="shared" si="6"/>
        <v>Н</v>
      </c>
      <c r="AI40" s="11" t="str">
        <f t="shared" si="7"/>
        <v>Н</v>
      </c>
      <c r="AJ40" s="11" t="str">
        <f t="shared" si="8"/>
        <v>Н</v>
      </c>
      <c r="AK40" s="11" t="str">
        <f t="shared" si="9"/>
        <v>Н</v>
      </c>
      <c r="AL40" s="11" t="str">
        <f t="shared" si="10"/>
        <v>Н</v>
      </c>
      <c r="AM40" s="12" t="str">
        <f t="shared" si="11"/>
        <v>Низкий</v>
      </c>
      <c r="AN40" s="14"/>
      <c r="AO40" s="7">
        <f t="shared" si="12"/>
        <v>0</v>
      </c>
      <c r="AP40" s="7">
        <f t="shared" si="13"/>
        <v>0.14285714285714285</v>
      </c>
      <c r="AQ40" s="7">
        <f t="shared" si="35"/>
        <v>0.8571428571428571</v>
      </c>
      <c r="AR40" s="14"/>
      <c r="AS40" s="11" t="str">
        <f t="shared" si="14"/>
        <v>Н</v>
      </c>
      <c r="AT40" s="11" t="str">
        <f t="shared" si="15"/>
        <v>Д</v>
      </c>
      <c r="AU40" s="11" t="str">
        <f t="shared" si="16"/>
        <v>Н</v>
      </c>
      <c r="AV40" s="11" t="str">
        <f t="shared" si="17"/>
        <v>Н</v>
      </c>
      <c r="AW40" s="11" t="str">
        <f t="shared" si="18"/>
        <v>Н</v>
      </c>
      <c r="AX40" s="11" t="str">
        <f t="shared" si="19"/>
        <v>Н</v>
      </c>
      <c r="AY40" s="11" t="str">
        <f t="shared" si="20"/>
        <v>Н</v>
      </c>
      <c r="AZ40" s="12" t="str">
        <f t="shared" si="21"/>
        <v>Низкий</v>
      </c>
      <c r="BA40" s="14"/>
      <c r="BB40" s="7">
        <f t="shared" si="22"/>
        <v>0.14285714285714285</v>
      </c>
      <c r="BC40" s="7">
        <f t="shared" si="23"/>
        <v>0.8571428571428571</v>
      </c>
      <c r="BD40" s="7">
        <f t="shared" si="24"/>
        <v>0</v>
      </c>
      <c r="BE40" s="14"/>
      <c r="BF40" s="11" t="str">
        <f t="shared" si="25"/>
        <v>О</v>
      </c>
      <c r="BG40" s="11" t="str">
        <f t="shared" si="26"/>
        <v>Д</v>
      </c>
      <c r="BH40" s="11" t="str">
        <f t="shared" si="27"/>
        <v>Д</v>
      </c>
      <c r="BI40" s="11" t="str">
        <f t="shared" si="28"/>
        <v>Д</v>
      </c>
      <c r="BJ40" s="11" t="str">
        <f t="shared" si="29"/>
        <v>Д</v>
      </c>
      <c r="BK40" s="11" t="str">
        <f t="shared" si="30"/>
        <v>Д</v>
      </c>
      <c r="BL40" s="11" t="str">
        <f t="shared" si="31"/>
        <v>Д</v>
      </c>
      <c r="BM40" s="12" t="str">
        <f t="shared" si="32"/>
        <v>Достаточный</v>
      </c>
      <c r="BN40" s="14"/>
    </row>
    <row r="41" spans="1:66" ht="15.5" x14ac:dyDescent="0.35">
      <c r="A41" s="11">
        <f>'Социально-коммукативное раз'!A41</f>
        <v>35</v>
      </c>
      <c r="B41" s="19">
        <f>'Социально-коммукативное раз'!B41</f>
        <v>1333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31" t="b">
        <f t="shared" si="33"/>
        <v>0</v>
      </c>
      <c r="Y41" s="31" t="b">
        <f t="shared" si="0"/>
        <v>0</v>
      </c>
      <c r="Z41" s="31" t="b">
        <f t="shared" si="1"/>
        <v>0</v>
      </c>
      <c r="AA41" s="14"/>
      <c r="AB41" s="7">
        <f t="shared" si="2"/>
        <v>0</v>
      </c>
      <c r="AC41" s="7">
        <f t="shared" si="34"/>
        <v>0</v>
      </c>
      <c r="AD41" s="7">
        <f t="shared" si="3"/>
        <v>0</v>
      </c>
      <c r="AE41" s="14"/>
      <c r="AF41" s="11">
        <f t="shared" si="4"/>
        <v>0</v>
      </c>
      <c r="AG41" s="11">
        <f t="shared" si="5"/>
        <v>0</v>
      </c>
      <c r="AH41" s="11">
        <f t="shared" si="6"/>
        <v>0</v>
      </c>
      <c r="AI41" s="11">
        <f t="shared" si="7"/>
        <v>0</v>
      </c>
      <c r="AJ41" s="11">
        <f t="shared" si="8"/>
        <v>0</v>
      </c>
      <c r="AK41" s="11">
        <f t="shared" si="9"/>
        <v>0</v>
      </c>
      <c r="AL41" s="11">
        <f t="shared" si="10"/>
        <v>0</v>
      </c>
      <c r="AM41" s="12" t="b">
        <f t="shared" si="11"/>
        <v>0</v>
      </c>
      <c r="AN41" s="14"/>
      <c r="AO41" s="7">
        <f t="shared" si="12"/>
        <v>0</v>
      </c>
      <c r="AP41" s="7">
        <f t="shared" si="13"/>
        <v>0</v>
      </c>
      <c r="AQ41" s="7">
        <f t="shared" si="35"/>
        <v>0</v>
      </c>
      <c r="AR41" s="14"/>
      <c r="AS41" s="11">
        <f t="shared" si="14"/>
        <v>0</v>
      </c>
      <c r="AT41" s="11">
        <f t="shared" si="15"/>
        <v>0</v>
      </c>
      <c r="AU41" s="11">
        <f t="shared" si="16"/>
        <v>0</v>
      </c>
      <c r="AV41" s="11">
        <f t="shared" si="17"/>
        <v>0</v>
      </c>
      <c r="AW41" s="11">
        <f t="shared" si="18"/>
        <v>0</v>
      </c>
      <c r="AX41" s="11">
        <f t="shared" si="19"/>
        <v>0</v>
      </c>
      <c r="AY41" s="11">
        <f t="shared" si="20"/>
        <v>0</v>
      </c>
      <c r="AZ41" s="12" t="b">
        <f t="shared" si="21"/>
        <v>0</v>
      </c>
      <c r="BA41" s="14"/>
      <c r="BB41" s="7">
        <f t="shared" si="22"/>
        <v>0</v>
      </c>
      <c r="BC41" s="7">
        <f t="shared" si="23"/>
        <v>0</v>
      </c>
      <c r="BD41" s="7">
        <f t="shared" si="24"/>
        <v>0</v>
      </c>
      <c r="BE41" s="14"/>
      <c r="BF41" s="11">
        <f t="shared" si="25"/>
        <v>0</v>
      </c>
      <c r="BG41" s="11">
        <f t="shared" si="26"/>
        <v>0</v>
      </c>
      <c r="BH41" s="11">
        <f t="shared" si="27"/>
        <v>0</v>
      </c>
      <c r="BI41" s="11">
        <f t="shared" si="28"/>
        <v>0</v>
      </c>
      <c r="BJ41" s="11">
        <f t="shared" si="29"/>
        <v>0</v>
      </c>
      <c r="BK41" s="11">
        <f t="shared" si="30"/>
        <v>0</v>
      </c>
      <c r="BL41" s="11">
        <f t="shared" si="31"/>
        <v>0</v>
      </c>
      <c r="BM41" s="12" t="b">
        <f t="shared" si="32"/>
        <v>0</v>
      </c>
      <c r="BN41" s="14"/>
    </row>
    <row r="42" spans="1:66" ht="15.5" x14ac:dyDescent="0.35">
      <c r="A42" s="11">
        <f>'Социально-коммукативное раз'!A42</f>
        <v>36</v>
      </c>
      <c r="B42" s="19">
        <v>1334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31" t="b">
        <f t="shared" si="33"/>
        <v>0</v>
      </c>
      <c r="Y42" s="31" t="b">
        <f t="shared" si="0"/>
        <v>0</v>
      </c>
      <c r="Z42" s="31" t="b">
        <f t="shared" si="1"/>
        <v>0</v>
      </c>
      <c r="AA42" s="14"/>
      <c r="AB42" s="7">
        <f t="shared" si="2"/>
        <v>0</v>
      </c>
      <c r="AC42" s="7">
        <f t="shared" si="34"/>
        <v>0</v>
      </c>
      <c r="AD42" s="7">
        <f t="shared" si="3"/>
        <v>0</v>
      </c>
      <c r="AE42" s="14"/>
      <c r="AF42" s="11">
        <f t="shared" si="4"/>
        <v>0</v>
      </c>
      <c r="AG42" s="11">
        <f t="shared" si="5"/>
        <v>0</v>
      </c>
      <c r="AH42" s="11">
        <f t="shared" si="6"/>
        <v>0</v>
      </c>
      <c r="AI42" s="11">
        <f t="shared" si="7"/>
        <v>0</v>
      </c>
      <c r="AJ42" s="11">
        <f t="shared" si="8"/>
        <v>0</v>
      </c>
      <c r="AK42" s="11">
        <f t="shared" si="9"/>
        <v>0</v>
      </c>
      <c r="AL42" s="11">
        <f t="shared" si="10"/>
        <v>0</v>
      </c>
      <c r="AM42" s="12" t="b">
        <f t="shared" si="11"/>
        <v>0</v>
      </c>
      <c r="AN42" s="14"/>
      <c r="AO42" s="7">
        <f t="shared" si="12"/>
        <v>0</v>
      </c>
      <c r="AP42" s="7">
        <f t="shared" si="13"/>
        <v>0</v>
      </c>
      <c r="AQ42" s="7">
        <f t="shared" si="35"/>
        <v>0</v>
      </c>
      <c r="AR42" s="14"/>
      <c r="AS42" s="11">
        <f t="shared" si="14"/>
        <v>0</v>
      </c>
      <c r="AT42" s="11">
        <f t="shared" si="15"/>
        <v>0</v>
      </c>
      <c r="AU42" s="11">
        <f t="shared" si="16"/>
        <v>0</v>
      </c>
      <c r="AV42" s="11">
        <f t="shared" si="17"/>
        <v>0</v>
      </c>
      <c r="AW42" s="11">
        <f t="shared" si="18"/>
        <v>0</v>
      </c>
      <c r="AX42" s="11">
        <f t="shared" si="19"/>
        <v>0</v>
      </c>
      <c r="AY42" s="11">
        <f t="shared" si="20"/>
        <v>0</v>
      </c>
      <c r="AZ42" s="12" t="b">
        <f t="shared" si="21"/>
        <v>0</v>
      </c>
      <c r="BA42" s="14"/>
      <c r="BB42" s="7">
        <f t="shared" si="22"/>
        <v>0</v>
      </c>
      <c r="BC42" s="7">
        <f t="shared" si="23"/>
        <v>0</v>
      </c>
      <c r="BD42" s="7">
        <f t="shared" si="24"/>
        <v>0</v>
      </c>
      <c r="BE42" s="14"/>
      <c r="BF42" s="11">
        <f t="shared" si="25"/>
        <v>0</v>
      </c>
      <c r="BG42" s="11">
        <f t="shared" si="26"/>
        <v>0</v>
      </c>
      <c r="BH42" s="11">
        <f t="shared" si="27"/>
        <v>0</v>
      </c>
      <c r="BI42" s="11">
        <f t="shared" si="28"/>
        <v>0</v>
      </c>
      <c r="BJ42" s="11">
        <f t="shared" si="29"/>
        <v>0</v>
      </c>
      <c r="BK42" s="11">
        <f t="shared" si="30"/>
        <v>0</v>
      </c>
      <c r="BL42" s="11">
        <f t="shared" si="31"/>
        <v>0</v>
      </c>
      <c r="BM42" s="12" t="b">
        <f t="shared" si="32"/>
        <v>0</v>
      </c>
      <c r="BN42" s="14"/>
    </row>
    <row r="43" spans="1:66" ht="15.5" x14ac:dyDescent="0.35">
      <c r="A43" s="11">
        <f>'Социально-коммукативное раз'!A43</f>
        <v>37</v>
      </c>
      <c r="B43" s="19">
        <v>1335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31" t="b">
        <f t="shared" si="33"/>
        <v>0</v>
      </c>
      <c r="Y43" s="31" t="b">
        <f t="shared" si="0"/>
        <v>0</v>
      </c>
      <c r="Z43" s="31" t="b">
        <f t="shared" si="1"/>
        <v>0</v>
      </c>
      <c r="AA43" s="14"/>
      <c r="AB43" s="7">
        <f t="shared" si="2"/>
        <v>0</v>
      </c>
      <c r="AC43" s="7">
        <f t="shared" si="34"/>
        <v>0</v>
      </c>
      <c r="AD43" s="7">
        <f t="shared" si="3"/>
        <v>0</v>
      </c>
      <c r="AE43" s="14"/>
      <c r="AF43" s="11">
        <f t="shared" si="4"/>
        <v>0</v>
      </c>
      <c r="AG43" s="11">
        <f t="shared" si="5"/>
        <v>0</v>
      </c>
      <c r="AH43" s="11">
        <f t="shared" si="6"/>
        <v>0</v>
      </c>
      <c r="AI43" s="11">
        <f t="shared" si="7"/>
        <v>0</v>
      </c>
      <c r="AJ43" s="11">
        <f t="shared" si="8"/>
        <v>0</v>
      </c>
      <c r="AK43" s="11">
        <f t="shared" si="9"/>
        <v>0</v>
      </c>
      <c r="AL43" s="11">
        <f t="shared" si="10"/>
        <v>0</v>
      </c>
      <c r="AM43" s="12" t="b">
        <f t="shared" si="11"/>
        <v>0</v>
      </c>
      <c r="AN43" s="14"/>
      <c r="AO43" s="7">
        <f t="shared" si="12"/>
        <v>0</v>
      </c>
      <c r="AP43" s="7">
        <f t="shared" si="13"/>
        <v>0</v>
      </c>
      <c r="AQ43" s="7">
        <f t="shared" si="35"/>
        <v>0</v>
      </c>
      <c r="AR43" s="14"/>
      <c r="AS43" s="11">
        <f t="shared" si="14"/>
        <v>0</v>
      </c>
      <c r="AT43" s="11">
        <f t="shared" si="15"/>
        <v>0</v>
      </c>
      <c r="AU43" s="11">
        <f t="shared" si="16"/>
        <v>0</v>
      </c>
      <c r="AV43" s="11">
        <f t="shared" si="17"/>
        <v>0</v>
      </c>
      <c r="AW43" s="11">
        <f t="shared" si="18"/>
        <v>0</v>
      </c>
      <c r="AX43" s="11">
        <f t="shared" si="19"/>
        <v>0</v>
      </c>
      <c r="AY43" s="11">
        <f t="shared" si="20"/>
        <v>0</v>
      </c>
      <c r="AZ43" s="12" t="b">
        <f t="shared" si="21"/>
        <v>0</v>
      </c>
      <c r="BA43" s="14"/>
      <c r="BB43" s="7">
        <f t="shared" si="22"/>
        <v>0</v>
      </c>
      <c r="BC43" s="7">
        <f t="shared" si="23"/>
        <v>0</v>
      </c>
      <c r="BD43" s="7">
        <f t="shared" si="24"/>
        <v>0</v>
      </c>
      <c r="BE43" s="14"/>
      <c r="BF43" s="11">
        <f t="shared" si="25"/>
        <v>0</v>
      </c>
      <c r="BG43" s="11">
        <f t="shared" si="26"/>
        <v>0</v>
      </c>
      <c r="BH43" s="11">
        <f t="shared" si="27"/>
        <v>0</v>
      </c>
      <c r="BI43" s="11">
        <f t="shared" si="28"/>
        <v>0</v>
      </c>
      <c r="BJ43" s="11">
        <f t="shared" si="29"/>
        <v>0</v>
      </c>
      <c r="BK43" s="11">
        <f t="shared" si="30"/>
        <v>0</v>
      </c>
      <c r="BL43" s="11">
        <f t="shared" si="31"/>
        <v>0</v>
      </c>
      <c r="BM43" s="12" t="b">
        <f t="shared" si="32"/>
        <v>0</v>
      </c>
      <c r="BN43" s="14"/>
    </row>
    <row r="44" spans="1:66" ht="15.5" x14ac:dyDescent="0.35">
      <c r="A44" s="74" t="s">
        <v>66</v>
      </c>
      <c r="B44" s="74"/>
      <c r="C44" s="33">
        <f>COUNTIF(C7:C43,"о")</f>
        <v>0</v>
      </c>
      <c r="D44" s="33">
        <f t="shared" ref="D44:W44" si="36">COUNTIF(D7:D43,"о")</f>
        <v>0</v>
      </c>
      <c r="E44" s="33">
        <f t="shared" si="36"/>
        <v>8</v>
      </c>
      <c r="F44" s="33">
        <f t="shared" si="36"/>
        <v>0</v>
      </c>
      <c r="G44" s="33">
        <f t="shared" si="36"/>
        <v>0</v>
      </c>
      <c r="H44" s="33">
        <f t="shared" si="36"/>
        <v>8</v>
      </c>
      <c r="I44" s="33">
        <f t="shared" si="36"/>
        <v>0</v>
      </c>
      <c r="J44" s="33">
        <f t="shared" si="36"/>
        <v>0</v>
      </c>
      <c r="K44" s="33">
        <f t="shared" si="36"/>
        <v>3</v>
      </c>
      <c r="L44" s="33">
        <f t="shared" si="36"/>
        <v>0</v>
      </c>
      <c r="M44" s="33">
        <f t="shared" si="36"/>
        <v>0</v>
      </c>
      <c r="N44" s="33">
        <f t="shared" si="36"/>
        <v>3</v>
      </c>
      <c r="O44" s="33">
        <f t="shared" si="36"/>
        <v>0</v>
      </c>
      <c r="P44" s="33">
        <f t="shared" si="36"/>
        <v>0</v>
      </c>
      <c r="Q44" s="33">
        <f t="shared" si="36"/>
        <v>5</v>
      </c>
      <c r="R44" s="33">
        <f t="shared" si="36"/>
        <v>0</v>
      </c>
      <c r="S44" s="33">
        <f t="shared" si="36"/>
        <v>0</v>
      </c>
      <c r="T44" s="33">
        <f t="shared" si="36"/>
        <v>8</v>
      </c>
      <c r="U44" s="33">
        <f t="shared" si="36"/>
        <v>0</v>
      </c>
      <c r="V44" s="33">
        <f t="shared" si="36"/>
        <v>4</v>
      </c>
      <c r="W44" s="33">
        <f t="shared" si="36"/>
        <v>6</v>
      </c>
      <c r="X44" s="32"/>
      <c r="Y44" s="32"/>
      <c r="Z44" s="32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 ht="15.5" x14ac:dyDescent="0.35">
      <c r="A45" s="74" t="s">
        <v>67</v>
      </c>
      <c r="B45" s="74"/>
      <c r="C45" s="33">
        <f>COUNTIF(C7:C43,"д")</f>
        <v>6</v>
      </c>
      <c r="D45" s="33">
        <f t="shared" ref="D45:W45" si="37">COUNTIF(D7:D43,"д")</f>
        <v>16</v>
      </c>
      <c r="E45" s="33">
        <f t="shared" si="37"/>
        <v>26</v>
      </c>
      <c r="F45" s="33">
        <f t="shared" si="37"/>
        <v>3</v>
      </c>
      <c r="G45" s="33">
        <f t="shared" si="37"/>
        <v>33</v>
      </c>
      <c r="H45" s="33">
        <f t="shared" si="37"/>
        <v>26</v>
      </c>
      <c r="I45" s="33">
        <f t="shared" si="37"/>
        <v>1</v>
      </c>
      <c r="J45" s="33">
        <f t="shared" si="37"/>
        <v>11</v>
      </c>
      <c r="K45" s="33">
        <f t="shared" si="37"/>
        <v>31</v>
      </c>
      <c r="L45" s="33">
        <f t="shared" si="37"/>
        <v>1</v>
      </c>
      <c r="M45" s="33">
        <f t="shared" si="37"/>
        <v>12</v>
      </c>
      <c r="N45" s="33">
        <f t="shared" si="37"/>
        <v>31</v>
      </c>
      <c r="O45" s="33">
        <f t="shared" si="37"/>
        <v>2</v>
      </c>
      <c r="P45" s="33">
        <f t="shared" si="37"/>
        <v>8</v>
      </c>
      <c r="Q45" s="33">
        <f t="shared" si="37"/>
        <v>29</v>
      </c>
      <c r="R45" s="33">
        <f t="shared" si="37"/>
        <v>5</v>
      </c>
      <c r="S45" s="33">
        <f t="shared" si="37"/>
        <v>11</v>
      </c>
      <c r="T45" s="33">
        <f t="shared" si="37"/>
        <v>26</v>
      </c>
      <c r="U45" s="33">
        <f t="shared" si="37"/>
        <v>4</v>
      </c>
      <c r="V45" s="33">
        <f t="shared" si="37"/>
        <v>3</v>
      </c>
      <c r="W45" s="33">
        <f t="shared" si="37"/>
        <v>28</v>
      </c>
      <c r="X45" s="32"/>
      <c r="Y45" s="32"/>
      <c r="Z45" s="32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 ht="15.5" x14ac:dyDescent="0.35">
      <c r="A46" s="74" t="s">
        <v>68</v>
      </c>
      <c r="B46" s="74"/>
      <c r="C46" s="33">
        <f>COUNTIF(C7:C43,"н")</f>
        <v>28</v>
      </c>
      <c r="D46" s="33">
        <f t="shared" ref="D46:W46" si="38">COUNTIF(D7:D43,"н")</f>
        <v>18</v>
      </c>
      <c r="E46" s="33">
        <f t="shared" si="38"/>
        <v>0</v>
      </c>
      <c r="F46" s="33">
        <f t="shared" si="38"/>
        <v>31</v>
      </c>
      <c r="G46" s="33">
        <f t="shared" si="38"/>
        <v>1</v>
      </c>
      <c r="H46" s="33">
        <f t="shared" si="38"/>
        <v>0</v>
      </c>
      <c r="I46" s="33">
        <f t="shared" si="38"/>
        <v>33</v>
      </c>
      <c r="J46" s="33">
        <f t="shared" si="38"/>
        <v>23</v>
      </c>
      <c r="K46" s="33">
        <f t="shared" si="38"/>
        <v>0</v>
      </c>
      <c r="L46" s="33">
        <f t="shared" si="38"/>
        <v>33</v>
      </c>
      <c r="M46" s="33">
        <f t="shared" si="38"/>
        <v>22</v>
      </c>
      <c r="N46" s="33">
        <f t="shared" si="38"/>
        <v>0</v>
      </c>
      <c r="O46" s="33">
        <f t="shared" si="38"/>
        <v>32</v>
      </c>
      <c r="P46" s="33">
        <f t="shared" si="38"/>
        <v>26</v>
      </c>
      <c r="Q46" s="33">
        <f t="shared" si="38"/>
        <v>0</v>
      </c>
      <c r="R46" s="33">
        <f t="shared" si="38"/>
        <v>29</v>
      </c>
      <c r="S46" s="33">
        <f t="shared" si="38"/>
        <v>23</v>
      </c>
      <c r="T46" s="33">
        <f t="shared" si="38"/>
        <v>0</v>
      </c>
      <c r="U46" s="33">
        <f t="shared" si="38"/>
        <v>30</v>
      </c>
      <c r="V46" s="33">
        <f t="shared" si="38"/>
        <v>27</v>
      </c>
      <c r="W46" s="33">
        <f t="shared" si="38"/>
        <v>0</v>
      </c>
      <c r="X46" s="32"/>
      <c r="Y46" s="32"/>
      <c r="Z46" s="32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 ht="15.5" x14ac:dyDescent="0.3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 ht="15.5" x14ac:dyDescent="0.3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 ht="15.5" x14ac:dyDescent="0.3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 ht="15.5" x14ac:dyDescent="0.3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 ht="15.5" x14ac:dyDescent="0.3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 ht="15.5" x14ac:dyDescent="0.3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 ht="15.5" x14ac:dyDescent="0.3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 ht="15.5" x14ac:dyDescent="0.3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 ht="15.5" x14ac:dyDescent="0.3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 ht="15.5" x14ac:dyDescent="0.3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 ht="15.5" x14ac:dyDescent="0.3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 ht="15.5" x14ac:dyDescent="0.3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 ht="15.5" x14ac:dyDescent="0.3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 ht="15.5" x14ac:dyDescent="0.3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 ht="15.5" x14ac:dyDescent="0.3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 ht="15.5" x14ac:dyDescent="0.3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 ht="15.5" x14ac:dyDescent="0.3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 ht="15.5" x14ac:dyDescent="0.3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 ht="15.5" x14ac:dyDescent="0.3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 ht="15.5" x14ac:dyDescent="0.3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 ht="15.5" x14ac:dyDescent="0.3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 ht="15.5" x14ac:dyDescent="0.3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 ht="15.5" x14ac:dyDescent="0.3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 ht="15.5" x14ac:dyDescent="0.3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 ht="15.5" x14ac:dyDescent="0.3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 ht="15.5" x14ac:dyDescent="0.3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 ht="15.5" x14ac:dyDescent="0.3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 ht="15.5" x14ac:dyDescent="0.3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 ht="15.5" x14ac:dyDescent="0.3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 ht="15.5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 ht="15.5" x14ac:dyDescent="0.3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 ht="15.5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 ht="15.5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 ht="15.5" x14ac:dyDescent="0.3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 ht="15.5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 ht="15.5" x14ac:dyDescent="0.3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 ht="15.5" x14ac:dyDescent="0.3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 ht="15.5" x14ac:dyDescent="0.3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 ht="15.5" x14ac:dyDescent="0.3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 ht="15.5" x14ac:dyDescent="0.3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 ht="15.5" x14ac:dyDescent="0.3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</sheetData>
  <sheetProtection sheet="1" formatCells="0" formatColumns="0" formatRows="0" insertColumns="0" insertRows="0" insertHyperlinks="0" deleteColumns="0" deleteRows="0" sort="0" autoFilter="0" pivotTables="0"/>
  <mergeCells count="78">
    <mergeCell ref="A1:Z2"/>
    <mergeCell ref="A44:B44"/>
    <mergeCell ref="A45:B45"/>
    <mergeCell ref="W5:W6"/>
    <mergeCell ref="X5:X6"/>
    <mergeCell ref="L5:L6"/>
    <mergeCell ref="A5:A6"/>
    <mergeCell ref="B5:B6"/>
    <mergeCell ref="C5:C6"/>
    <mergeCell ref="D5:D6"/>
    <mergeCell ref="E5:E6"/>
    <mergeCell ref="F5:F6"/>
    <mergeCell ref="C3:Z3"/>
    <mergeCell ref="C4:E4"/>
    <mergeCell ref="F4:H4"/>
    <mergeCell ref="I4:K4"/>
    <mergeCell ref="A46:B4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4:N4"/>
    <mergeCell ref="O4:Q4"/>
    <mergeCell ref="R4:T4"/>
    <mergeCell ref="AB4:AD4"/>
    <mergeCell ref="AB5:AB6"/>
    <mergeCell ref="AC5:AC6"/>
    <mergeCell ref="AD5:AD6"/>
    <mergeCell ref="U4:W4"/>
    <mergeCell ref="X4:Z4"/>
    <mergeCell ref="Y5:Y6"/>
    <mergeCell ref="Z5:Z6"/>
    <mergeCell ref="AF3:AM3"/>
    <mergeCell ref="AO4:AQ4"/>
    <mergeCell ref="AO5:AO6"/>
    <mergeCell ref="AP5:AP6"/>
    <mergeCell ref="AQ5:AQ6"/>
    <mergeCell ref="AM5:AM6"/>
    <mergeCell ref="AK5:AK6"/>
    <mergeCell ref="AL5:AL6"/>
    <mergeCell ref="AF5:AF6"/>
    <mergeCell ref="AG5:AG6"/>
    <mergeCell ref="AH5:AH6"/>
    <mergeCell ref="AI5:AI6"/>
    <mergeCell ref="AJ5:AJ6"/>
    <mergeCell ref="AS3:AZ3"/>
    <mergeCell ref="AS5:AS6"/>
    <mergeCell ref="AT5:AT6"/>
    <mergeCell ref="AU5:AU6"/>
    <mergeCell ref="AV5:AV6"/>
    <mergeCell ref="AW5:AW6"/>
    <mergeCell ref="AX5:AX6"/>
    <mergeCell ref="AY5:AY6"/>
    <mergeCell ref="AZ5:AZ6"/>
    <mergeCell ref="BB4:BD4"/>
    <mergeCell ref="BB5:BB6"/>
    <mergeCell ref="BC5:BC6"/>
    <mergeCell ref="BD5:BD6"/>
    <mergeCell ref="BF3:BM3"/>
    <mergeCell ref="BF5:BF6"/>
    <mergeCell ref="BG5:BG6"/>
    <mergeCell ref="BH5:BH6"/>
    <mergeCell ref="BI5:BI6"/>
    <mergeCell ref="BJ5:BJ6"/>
    <mergeCell ref="BK5:BK6"/>
    <mergeCell ref="BL5:BL6"/>
    <mergeCell ref="BM5:B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Z61"/>
  <sheetViews>
    <sheetView tabSelected="1" zoomScale="66" zoomScaleNormal="66" workbookViewId="0">
      <selection activeCell="A4" sqref="A4:A6"/>
    </sheetView>
  </sheetViews>
  <sheetFormatPr defaultRowHeight="14.5" outlineLevelCol="1" x14ac:dyDescent="0.35"/>
  <cols>
    <col min="2" max="2" width="6.6328125" customWidth="1"/>
    <col min="3" max="3" width="5.1796875" customWidth="1"/>
    <col min="4" max="4" width="15.54296875" customWidth="1"/>
    <col min="5" max="5" width="15.453125" customWidth="1"/>
    <col min="6" max="6" width="14.7265625" customWidth="1"/>
    <col min="7" max="7" width="15.54296875" customWidth="1"/>
    <col min="8" max="8" width="16.1796875" customWidth="1"/>
    <col min="9" max="9" width="17.26953125" customWidth="1"/>
    <col min="10" max="10" width="15.6328125" customWidth="1"/>
    <col min="11" max="11" width="13.6328125" customWidth="1"/>
    <col min="12" max="13" width="14.08984375" customWidth="1"/>
    <col min="14" max="14" width="14.1796875" customWidth="1"/>
    <col min="15" max="15" width="14.54296875" customWidth="1"/>
    <col min="16" max="16" width="14.1796875" customWidth="1"/>
    <col min="17" max="17" width="13.6328125" customWidth="1"/>
    <col min="18" max="18" width="14.453125" customWidth="1"/>
    <col min="19" max="19" width="15.90625" customWidth="1"/>
    <col min="20" max="20" width="14.54296875" customWidth="1"/>
    <col min="21" max="21" width="13.81640625" customWidth="1"/>
    <col min="22" max="22" width="8.7265625" customWidth="1" collapsed="1"/>
    <col min="23" max="23" width="15.453125" hidden="1" customWidth="1" outlineLevel="1"/>
    <col min="24" max="24" width="16.08984375" hidden="1" customWidth="1" outlineLevel="1"/>
    <col min="25" max="25" width="17.1796875" hidden="1" customWidth="1" outlineLevel="1"/>
    <col min="26" max="26" width="8.7265625" hidden="1" customWidth="1" outlineLevel="1"/>
    <col min="27" max="27" width="15.453125" hidden="1" customWidth="1" outlineLevel="1"/>
    <col min="28" max="28" width="15.7265625" hidden="1" customWidth="1" outlineLevel="1"/>
    <col min="29" max="29" width="16.81640625" hidden="1" customWidth="1" outlineLevel="1"/>
    <col min="30" max="30" width="15.26953125" hidden="1" customWidth="1" outlineLevel="1"/>
    <col min="31" max="31" width="17.453125" hidden="1" customWidth="1" outlineLevel="1"/>
    <col min="32" max="32" width="8.7265625" collapsed="1"/>
    <col min="33" max="33" width="16.453125" hidden="1" customWidth="1" outlineLevel="1"/>
    <col min="34" max="34" width="14.6328125" hidden="1" customWidth="1" outlineLevel="1"/>
    <col min="35" max="35" width="14.90625" hidden="1" customWidth="1" outlineLevel="1"/>
    <col min="36" max="36" width="0" hidden="1" customWidth="1" outlineLevel="1"/>
    <col min="37" max="37" width="16.7265625" hidden="1" customWidth="1" outlineLevel="1"/>
    <col min="38" max="38" width="14.6328125" hidden="1" customWidth="1" outlineLevel="1"/>
    <col min="39" max="39" width="17.26953125" hidden="1" customWidth="1" outlineLevel="1"/>
    <col min="40" max="40" width="16.36328125" hidden="1" customWidth="1" outlineLevel="1"/>
    <col min="41" max="41" width="17.90625" hidden="1" customWidth="1" outlineLevel="1"/>
    <col min="42" max="42" width="11.08984375" customWidth="1" collapsed="1"/>
    <col min="43" max="43" width="16.36328125" hidden="1" customWidth="1" outlineLevel="1"/>
    <col min="44" max="44" width="15.90625" hidden="1" customWidth="1" outlineLevel="1"/>
    <col min="45" max="45" width="16.08984375" hidden="1" customWidth="1" outlineLevel="1"/>
    <col min="46" max="46" width="13" hidden="1" customWidth="1" outlineLevel="1"/>
    <col min="47" max="47" width="15.7265625" hidden="1" customWidth="1" outlineLevel="1"/>
    <col min="48" max="48" width="17.1796875" hidden="1" customWidth="1" outlineLevel="1"/>
    <col min="49" max="49" width="15.7265625" hidden="1" customWidth="1" outlineLevel="1"/>
    <col min="50" max="50" width="17" hidden="1" customWidth="1" outlineLevel="1"/>
    <col min="51" max="51" width="15.90625" hidden="1" customWidth="1" outlineLevel="1"/>
    <col min="52" max="52" width="0" hidden="1" customWidth="1" outlineLevel="1"/>
  </cols>
  <sheetData>
    <row r="1" spans="1:51" x14ac:dyDescent="0.35">
      <c r="A1" s="138" t="s">
        <v>92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</row>
    <row r="2" spans="1:51" ht="20" customHeight="1" x14ac:dyDescent="0.3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AA2" t="s">
        <v>87</v>
      </c>
    </row>
    <row r="3" spans="1:51" ht="31.5" customHeight="1" thickBot="1" x14ac:dyDescent="0.4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AA3" s="117" t="s">
        <v>72</v>
      </c>
      <c r="AB3" s="117" t="s">
        <v>73</v>
      </c>
      <c r="AC3" s="117" t="s">
        <v>74</v>
      </c>
      <c r="AD3" s="117" t="s">
        <v>75</v>
      </c>
      <c r="AE3" s="117" t="s">
        <v>76</v>
      </c>
      <c r="AK3" s="109" t="s">
        <v>72</v>
      </c>
      <c r="AL3" s="109" t="s">
        <v>73</v>
      </c>
      <c r="AM3" s="109" t="s">
        <v>74</v>
      </c>
      <c r="AN3" s="109" t="s">
        <v>75</v>
      </c>
      <c r="AO3" s="109" t="s">
        <v>76</v>
      </c>
      <c r="AU3" s="109" t="s">
        <v>72</v>
      </c>
      <c r="AV3" s="109" t="s">
        <v>73</v>
      </c>
      <c r="AW3" s="109" t="s">
        <v>74</v>
      </c>
      <c r="AX3" s="109" t="s">
        <v>75</v>
      </c>
      <c r="AY3" s="109" t="s">
        <v>76</v>
      </c>
    </row>
    <row r="4" spans="1:51" ht="31" customHeight="1" thickBot="1" x14ac:dyDescent="0.4">
      <c r="A4" s="120"/>
      <c r="B4" s="123" t="s">
        <v>3</v>
      </c>
      <c r="C4" s="124"/>
      <c r="D4" s="129" t="s">
        <v>72</v>
      </c>
      <c r="E4" s="130"/>
      <c r="F4" s="131"/>
      <c r="G4" s="129" t="s">
        <v>73</v>
      </c>
      <c r="H4" s="130"/>
      <c r="I4" s="131"/>
      <c r="J4" s="129" t="s">
        <v>74</v>
      </c>
      <c r="K4" s="130"/>
      <c r="L4" s="131"/>
      <c r="M4" s="129" t="s">
        <v>75</v>
      </c>
      <c r="N4" s="130"/>
      <c r="O4" s="131"/>
      <c r="P4" s="129" t="s">
        <v>76</v>
      </c>
      <c r="Q4" s="130"/>
      <c r="R4" s="131"/>
      <c r="S4" s="132" t="s">
        <v>77</v>
      </c>
      <c r="T4" s="133"/>
      <c r="U4" s="134"/>
      <c r="W4" s="111" t="s">
        <v>88</v>
      </c>
      <c r="X4" s="112"/>
      <c r="Y4" s="113"/>
      <c r="AA4" s="117"/>
      <c r="AB4" s="117"/>
      <c r="AC4" s="117"/>
      <c r="AD4" s="117"/>
      <c r="AE4" s="117"/>
      <c r="AG4" s="110" t="s">
        <v>89</v>
      </c>
      <c r="AH4" s="110"/>
      <c r="AI4" s="110"/>
      <c r="AK4" s="109"/>
      <c r="AL4" s="109"/>
      <c r="AM4" s="109"/>
      <c r="AN4" s="109"/>
      <c r="AO4" s="109"/>
      <c r="AQ4" s="110" t="s">
        <v>90</v>
      </c>
      <c r="AR4" s="110"/>
      <c r="AS4" s="110"/>
      <c r="AU4" s="109"/>
      <c r="AV4" s="109"/>
      <c r="AW4" s="109"/>
      <c r="AX4" s="109"/>
      <c r="AY4" s="109"/>
    </row>
    <row r="5" spans="1:51" ht="15.5" customHeight="1" x14ac:dyDescent="0.35">
      <c r="A5" s="121"/>
      <c r="B5" s="125" t="s">
        <v>4</v>
      </c>
      <c r="C5" s="126"/>
      <c r="D5" s="51" t="s">
        <v>14</v>
      </c>
      <c r="E5" s="51" t="s">
        <v>15</v>
      </c>
      <c r="F5" s="51" t="s">
        <v>16</v>
      </c>
      <c r="G5" s="51" t="s">
        <v>14</v>
      </c>
      <c r="H5" s="51" t="s">
        <v>15</v>
      </c>
      <c r="I5" s="51" t="s">
        <v>16</v>
      </c>
      <c r="J5" s="51" t="s">
        <v>14</v>
      </c>
      <c r="K5" s="51" t="s">
        <v>15</v>
      </c>
      <c r="L5" s="51" t="s">
        <v>16</v>
      </c>
      <c r="M5" s="51" t="s">
        <v>14</v>
      </c>
      <c r="N5" s="51" t="s">
        <v>15</v>
      </c>
      <c r="O5" s="51" t="s">
        <v>16</v>
      </c>
      <c r="P5" s="51" t="s">
        <v>14</v>
      </c>
      <c r="Q5" s="51" t="s">
        <v>15</v>
      </c>
      <c r="R5" s="51" t="s">
        <v>16</v>
      </c>
      <c r="S5" s="39" t="s">
        <v>14</v>
      </c>
      <c r="T5" s="39" t="s">
        <v>15</v>
      </c>
      <c r="U5" s="39" t="s">
        <v>16</v>
      </c>
      <c r="W5" s="114"/>
      <c r="X5" s="115"/>
      <c r="Y5" s="116"/>
      <c r="AA5" s="10" t="str">
        <f t="shared" ref="AA5:AA43" si="0">D5</f>
        <v>НГ</v>
      </c>
      <c r="AB5" s="10" t="str">
        <f t="shared" ref="AB5:AB43" si="1">G5</f>
        <v>НГ</v>
      </c>
      <c r="AC5" s="10" t="str">
        <f t="shared" ref="AC5:AC43" si="2">J5</f>
        <v>НГ</v>
      </c>
      <c r="AD5" s="10" t="str">
        <f t="shared" ref="AD5:AD43" si="3">M5</f>
        <v>НГ</v>
      </c>
      <c r="AE5" s="10" t="str">
        <f t="shared" ref="AE5:AE43" si="4">P5</f>
        <v>НГ</v>
      </c>
      <c r="AG5" s="110"/>
      <c r="AH5" s="110"/>
      <c r="AI5" s="110"/>
      <c r="AK5" s="9" t="str">
        <f t="shared" ref="AK5:AK43" si="5">E5</f>
        <v>ПР</v>
      </c>
      <c r="AL5" s="9" t="str">
        <f t="shared" ref="AL5:AL43" si="6">H5</f>
        <v>ПР</v>
      </c>
      <c r="AM5" s="9" t="str">
        <f t="shared" ref="AM5:AM43" si="7">K5</f>
        <v>ПР</v>
      </c>
      <c r="AN5" s="9" t="str">
        <f t="shared" ref="AN5:AN43" si="8">N5</f>
        <v>ПР</v>
      </c>
      <c r="AO5" s="9" t="str">
        <f t="shared" ref="AO5:AO43" si="9">Q5</f>
        <v>ПР</v>
      </c>
      <c r="AQ5" s="110"/>
      <c r="AR5" s="110"/>
      <c r="AS5" s="110"/>
      <c r="AU5" s="9" t="str">
        <f t="shared" ref="AU5:AU43" si="10">F5</f>
        <v>КГ</v>
      </c>
      <c r="AV5" s="9" t="str">
        <f t="shared" ref="AV5:AV43" si="11">I5</f>
        <v>КГ</v>
      </c>
      <c r="AW5" s="9" t="str">
        <f t="shared" ref="AW5:AW43" si="12">L5</f>
        <v>КГ</v>
      </c>
      <c r="AX5" s="9" t="str">
        <f t="shared" ref="AX5:AX43" si="13">O5</f>
        <v>КГ</v>
      </c>
      <c r="AY5" s="9" t="str">
        <f t="shared" ref="AY5:AY43" si="14">R5</f>
        <v>КГ</v>
      </c>
    </row>
    <row r="6" spans="1:51" ht="15.5" customHeight="1" thickBot="1" x14ac:dyDescent="0.4">
      <c r="A6" s="122"/>
      <c r="B6" s="127"/>
      <c r="C6" s="128"/>
      <c r="D6" s="45" t="s">
        <v>80</v>
      </c>
      <c r="E6" s="46" t="s">
        <v>81</v>
      </c>
      <c r="F6" s="46" t="s">
        <v>82</v>
      </c>
      <c r="G6" s="47" t="s">
        <v>80</v>
      </c>
      <c r="H6" s="46" t="s">
        <v>81</v>
      </c>
      <c r="I6" s="46" t="s">
        <v>82</v>
      </c>
      <c r="J6" s="46" t="s">
        <v>80</v>
      </c>
      <c r="K6" s="46" t="s">
        <v>81</v>
      </c>
      <c r="L6" s="46" t="s">
        <v>82</v>
      </c>
      <c r="M6" s="46" t="s">
        <v>80</v>
      </c>
      <c r="N6" s="46" t="s">
        <v>81</v>
      </c>
      <c r="O6" s="46" t="s">
        <v>82</v>
      </c>
      <c r="P6" s="46" t="s">
        <v>80</v>
      </c>
      <c r="Q6" s="46" t="s">
        <v>81</v>
      </c>
      <c r="R6" s="46" t="s">
        <v>82</v>
      </c>
      <c r="S6" s="40" t="s">
        <v>80</v>
      </c>
      <c r="T6" s="40" t="s">
        <v>81</v>
      </c>
      <c r="U6" s="40" t="s">
        <v>82</v>
      </c>
      <c r="W6" s="10" t="s">
        <v>84</v>
      </c>
      <c r="X6" s="10" t="s">
        <v>85</v>
      </c>
      <c r="Y6" s="10" t="s">
        <v>86</v>
      </c>
      <c r="AA6" s="10" t="str">
        <f t="shared" si="0"/>
        <v>сентябрь</v>
      </c>
      <c r="AB6" s="10" t="str">
        <f t="shared" si="1"/>
        <v>сентябрь</v>
      </c>
      <c r="AC6" s="10" t="str">
        <f t="shared" si="2"/>
        <v>сентябрь</v>
      </c>
      <c r="AD6" s="10" t="str">
        <f t="shared" si="3"/>
        <v>сентябрь</v>
      </c>
      <c r="AE6" s="10" t="str">
        <f t="shared" si="4"/>
        <v>сентябрь</v>
      </c>
      <c r="AG6" s="10" t="s">
        <v>84</v>
      </c>
      <c r="AH6" s="10" t="s">
        <v>85</v>
      </c>
      <c r="AI6" s="10" t="s">
        <v>86</v>
      </c>
      <c r="AK6" s="9" t="str">
        <f t="shared" si="5"/>
        <v>январь</v>
      </c>
      <c r="AL6" s="9" t="str">
        <f t="shared" si="6"/>
        <v>январь</v>
      </c>
      <c r="AM6" s="9" t="str">
        <f t="shared" si="7"/>
        <v>январь</v>
      </c>
      <c r="AN6" s="9" t="str">
        <f t="shared" si="8"/>
        <v>январь</v>
      </c>
      <c r="AO6" s="9" t="str">
        <f t="shared" si="9"/>
        <v>январь</v>
      </c>
      <c r="AQ6" s="10" t="s">
        <v>84</v>
      </c>
      <c r="AR6" s="10" t="s">
        <v>85</v>
      </c>
      <c r="AS6" s="10" t="s">
        <v>86</v>
      </c>
      <c r="AU6" s="9" t="str">
        <f t="shared" si="10"/>
        <v>апрель</v>
      </c>
      <c r="AV6" s="9" t="str">
        <f t="shared" si="11"/>
        <v>апрель</v>
      </c>
      <c r="AW6" s="9" t="str">
        <f t="shared" si="12"/>
        <v>апрель</v>
      </c>
      <c r="AX6" s="9" t="str">
        <f t="shared" si="13"/>
        <v>апрель</v>
      </c>
      <c r="AY6" s="9" t="str">
        <f t="shared" si="14"/>
        <v>апрель</v>
      </c>
    </row>
    <row r="7" spans="1:51" ht="17.5" customHeight="1" thickBot="1" x14ac:dyDescent="0.4">
      <c r="A7" s="44">
        <v>1</v>
      </c>
      <c r="B7" s="118">
        <v>1301</v>
      </c>
      <c r="C7" s="119"/>
      <c r="D7" s="48" t="str">
        <f>'Социально-коммукативное раз'!X7</f>
        <v>Низкий</v>
      </c>
      <c r="E7" s="49" t="str">
        <f>'Социально-коммукативное раз'!Y7</f>
        <v>Достаточный</v>
      </c>
      <c r="F7" s="49" t="str">
        <f>'Социально-коммукативное раз'!Z7</f>
        <v>Достаточный</v>
      </c>
      <c r="G7" s="49" t="str">
        <f>'Познавательное развитие'!X7</f>
        <v>Низкий</v>
      </c>
      <c r="H7" s="49" t="str">
        <f>'Познавательное развитие'!Y7</f>
        <v>Достаточный</v>
      </c>
      <c r="I7" s="49" t="str">
        <f>'Познавательное развитие'!Z7</f>
        <v>Достаточный</v>
      </c>
      <c r="J7" s="49" t="str">
        <f>'Речевое развитие'!X7</f>
        <v>Достаточный</v>
      </c>
      <c r="K7" s="49" t="str">
        <f>'Речевое развитие'!Y7</f>
        <v>Достаточный</v>
      </c>
      <c r="L7" s="49" t="str">
        <f>'Речевое развитие'!Z7</f>
        <v>Оптимальный</v>
      </c>
      <c r="M7" s="49" t="str">
        <f>'Художественно эстетическое '!X7</f>
        <v>Низкий</v>
      </c>
      <c r="N7" s="49" t="str">
        <f>'Художественно эстетическое '!Y7</f>
        <v>Достаточный</v>
      </c>
      <c r="O7" s="49" t="str">
        <f>'Художественно эстетическое '!Z7</f>
        <v>Достаточный</v>
      </c>
      <c r="P7" s="49" t="str">
        <f>'Физическое развитие'!X7</f>
        <v>Низкий</v>
      </c>
      <c r="Q7" s="49" t="str">
        <f>'Физическое развитие'!Y7</f>
        <v>Достаточный</v>
      </c>
      <c r="R7" s="49" t="str">
        <f>'Физическое развитие'!Z7</f>
        <v>Достаточный</v>
      </c>
      <c r="S7" s="41" t="str">
        <f>IF(Y7&gt;=0.55,"Низкий",IF(W7&gt;=0.55,"Оптимальный",IF(X7&gt;0.45,"Достаточный")))</f>
        <v>Низкий</v>
      </c>
      <c r="T7" s="41" t="str">
        <f>IF(AI7&gt;=0.55,"Низкий",IF(AG7&gt;=0.55,"Оптимальный",IF(AH7&gt;0.45,"Достаточный")))</f>
        <v>Достаточный</v>
      </c>
      <c r="U7" s="41" t="str">
        <f>IF(AS7&gt;=0.55,"Низкий",IF(AQ7&gt;=0.55,"Оптимальный",IF(AR7&gt;0.45,"Достаточный")))</f>
        <v>Достаточный</v>
      </c>
      <c r="W7" s="35">
        <f>COUNTIF(AA7:AE7, W$6)/5</f>
        <v>0</v>
      </c>
      <c r="X7" s="35">
        <f>COUNTIF(AA7:AE7,X$6)/5</f>
        <v>0.2</v>
      </c>
      <c r="Y7" s="35">
        <f>COUNTIF(AA7:AE7,Y$6)/5</f>
        <v>0.8</v>
      </c>
      <c r="AA7" s="9" t="str">
        <f t="shared" si="0"/>
        <v>Низкий</v>
      </c>
      <c r="AB7" s="9" t="str">
        <f t="shared" si="1"/>
        <v>Низкий</v>
      </c>
      <c r="AC7" s="9" t="str">
        <f t="shared" si="2"/>
        <v>Достаточный</v>
      </c>
      <c r="AD7" s="9" t="str">
        <f t="shared" si="3"/>
        <v>Низкий</v>
      </c>
      <c r="AE7" s="9" t="str">
        <f t="shared" si="4"/>
        <v>Низкий</v>
      </c>
      <c r="AG7" s="36">
        <f>COUNTIF(AK7:AO7, AG$6)/5</f>
        <v>0</v>
      </c>
      <c r="AH7" s="36">
        <f>COUNTIF(AK7:AO7,AH$6)/5</f>
        <v>1</v>
      </c>
      <c r="AI7" s="36">
        <f>COUNTIF(AK7:AO7,AI$6)/5</f>
        <v>0</v>
      </c>
      <c r="AK7" s="9" t="str">
        <f t="shared" si="5"/>
        <v>Достаточный</v>
      </c>
      <c r="AL7" s="9" t="str">
        <f t="shared" si="6"/>
        <v>Достаточный</v>
      </c>
      <c r="AM7" s="9" t="str">
        <f t="shared" si="7"/>
        <v>Достаточный</v>
      </c>
      <c r="AN7" s="9" t="str">
        <f t="shared" si="8"/>
        <v>Достаточный</v>
      </c>
      <c r="AO7" s="9" t="str">
        <f t="shared" si="9"/>
        <v>Достаточный</v>
      </c>
      <c r="AQ7" s="36">
        <f>COUNTIF(AU7:AY7,AQ$6)/5</f>
        <v>0.2</v>
      </c>
      <c r="AR7" s="36">
        <f>COUNTIF(AU7:AY7,AR$6)/5</f>
        <v>0.8</v>
      </c>
      <c r="AS7" s="36">
        <f>COUNTIF(AU7:AY7,AS$6)/5</f>
        <v>0</v>
      </c>
      <c r="AU7" s="9" t="str">
        <f t="shared" si="10"/>
        <v>Достаточный</v>
      </c>
      <c r="AV7" s="9" t="str">
        <f t="shared" si="11"/>
        <v>Достаточный</v>
      </c>
      <c r="AW7" s="9" t="str">
        <f t="shared" si="12"/>
        <v>Оптимальный</v>
      </c>
      <c r="AX7" s="9" t="str">
        <f t="shared" si="13"/>
        <v>Достаточный</v>
      </c>
      <c r="AY7" s="9" t="str">
        <f t="shared" si="14"/>
        <v>Достаточный</v>
      </c>
    </row>
    <row r="8" spans="1:51" ht="16" thickBot="1" x14ac:dyDescent="0.4">
      <c r="A8" s="44">
        <v>2</v>
      </c>
      <c r="B8" s="118">
        <v>1302</v>
      </c>
      <c r="C8" s="119"/>
      <c r="D8" s="49" t="str">
        <f>'Социально-коммукативное раз'!X8</f>
        <v>Низкий</v>
      </c>
      <c r="E8" s="49" t="str">
        <f>'Социально-коммукативное раз'!Y8</f>
        <v>Низкий</v>
      </c>
      <c r="F8" s="49" t="str">
        <f>'Социально-коммукативное раз'!Z8</f>
        <v>Достаточный</v>
      </c>
      <c r="G8" s="49" t="str">
        <f>'Познавательное развитие'!X8</f>
        <v>Низкий</v>
      </c>
      <c r="H8" s="49" t="str">
        <f>'Познавательное развитие'!Y8</f>
        <v>Низкий</v>
      </c>
      <c r="I8" s="49" t="str">
        <f>'Познавательное развитие'!Z8</f>
        <v>Достаточный</v>
      </c>
      <c r="J8" s="49" t="str">
        <f>'Речевое развитие'!X8</f>
        <v>Низкий</v>
      </c>
      <c r="K8" s="49" t="str">
        <f>'Речевое развитие'!Y8</f>
        <v>Низкий</v>
      </c>
      <c r="L8" s="49" t="str">
        <f>'Речевое развитие'!Z8</f>
        <v>Достаточный</v>
      </c>
      <c r="M8" s="49" t="str">
        <f>'Художественно эстетическое '!X8</f>
        <v>Низкий</v>
      </c>
      <c r="N8" s="49" t="str">
        <f>'Художественно эстетическое '!Y8</f>
        <v>Достаточный</v>
      </c>
      <c r="O8" s="49" t="str">
        <f>'Художественно эстетическое '!Z8</f>
        <v>Достаточный</v>
      </c>
      <c r="P8" s="49" t="str">
        <f>'Физическое развитие'!X8</f>
        <v>Низкий</v>
      </c>
      <c r="Q8" s="49" t="str">
        <f>'Физическое развитие'!Y8</f>
        <v>Достаточный</v>
      </c>
      <c r="R8" s="49" t="str">
        <f>'Физическое развитие'!Z8</f>
        <v>Достаточный</v>
      </c>
      <c r="S8" s="41" t="str">
        <f t="shared" ref="S8:S43" si="15">IF(Y8&gt;=0.55,"Низкий",IF(W8&gt;=0.55,"Оптимальный",IF(X8&gt;0.45,"Достаточный")))</f>
        <v>Низкий</v>
      </c>
      <c r="T8" s="41" t="str">
        <f t="shared" ref="T8:T43" si="16">IF(AI8&gt;=0.55,"Низкий",IF(AG8&gt;=0.55,"Оптимальный",IF(AH8&gt;0.45,"Достаточный")))</f>
        <v>Низкий</v>
      </c>
      <c r="U8" s="41" t="str">
        <f t="shared" ref="U8:U43" si="17">IF(AS8&gt;=0.55,"Низкий",IF(AQ8&gt;=0.55,"Оптимальный",IF(AR8&gt;0.45,"Достаточный")))</f>
        <v>Достаточный</v>
      </c>
      <c r="W8" s="35">
        <f t="shared" ref="W8:W43" si="18">COUNTIF(AA8:AE8, W$6)/5</f>
        <v>0</v>
      </c>
      <c r="X8" s="35">
        <f t="shared" ref="X8:X43" si="19">COUNTIF(AA8:AE8,X$6)/5</f>
        <v>0</v>
      </c>
      <c r="Y8" s="35">
        <f t="shared" ref="Y8:Y43" si="20">COUNTIF(AA8:AE8,Y$6)/5</f>
        <v>1</v>
      </c>
      <c r="AA8" s="9" t="str">
        <f t="shared" si="0"/>
        <v>Низкий</v>
      </c>
      <c r="AB8" s="9" t="str">
        <f t="shared" si="1"/>
        <v>Низкий</v>
      </c>
      <c r="AC8" s="9" t="str">
        <f t="shared" si="2"/>
        <v>Низкий</v>
      </c>
      <c r="AD8" s="9" t="str">
        <f t="shared" si="3"/>
        <v>Низкий</v>
      </c>
      <c r="AE8" s="9" t="str">
        <f t="shared" si="4"/>
        <v>Низкий</v>
      </c>
      <c r="AG8" s="36">
        <f t="shared" ref="AG8:AG43" si="21">COUNTIF(AK8:AO8, AG$6)/5</f>
        <v>0</v>
      </c>
      <c r="AH8" s="36">
        <f t="shared" ref="AH8:AH43" si="22">COUNTIF(AK8:AO8,AH$6)/5</f>
        <v>0.4</v>
      </c>
      <c r="AI8" s="36">
        <f>COUNTIF(AK8:AO8,AI$6)/5</f>
        <v>0.6</v>
      </c>
      <c r="AK8" s="9" t="str">
        <f t="shared" si="5"/>
        <v>Низкий</v>
      </c>
      <c r="AL8" s="9" t="str">
        <f t="shared" si="6"/>
        <v>Низкий</v>
      </c>
      <c r="AM8" s="9" t="str">
        <f t="shared" si="7"/>
        <v>Низкий</v>
      </c>
      <c r="AN8" s="9" t="str">
        <f t="shared" si="8"/>
        <v>Достаточный</v>
      </c>
      <c r="AO8" s="9" t="str">
        <f t="shared" si="9"/>
        <v>Достаточный</v>
      </c>
      <c r="AQ8" s="36">
        <f t="shared" ref="AQ8:AQ43" si="23">COUNTIF(AU8:AY8,AQ$6)/5</f>
        <v>0</v>
      </c>
      <c r="AR8" s="36">
        <f t="shared" ref="AR8:AR43" si="24">COUNTIF(AU8:AY8,AR$6)/5</f>
        <v>1</v>
      </c>
      <c r="AS8" s="36">
        <f t="shared" ref="AS8:AS43" si="25">COUNTIF(AU8:AY8,AS$6)/5</f>
        <v>0</v>
      </c>
      <c r="AU8" s="9" t="str">
        <f t="shared" si="10"/>
        <v>Достаточный</v>
      </c>
      <c r="AV8" s="9" t="str">
        <f t="shared" si="11"/>
        <v>Достаточный</v>
      </c>
      <c r="AW8" s="9" t="str">
        <f t="shared" si="12"/>
        <v>Достаточный</v>
      </c>
      <c r="AX8" s="9" t="str">
        <f t="shared" si="13"/>
        <v>Достаточный</v>
      </c>
      <c r="AY8" s="9" t="str">
        <f t="shared" si="14"/>
        <v>Достаточный</v>
      </c>
    </row>
    <row r="9" spans="1:51" ht="16" thickBot="1" x14ac:dyDescent="0.4">
      <c r="A9" s="44">
        <v>3</v>
      </c>
      <c r="B9" s="118">
        <v>1303</v>
      </c>
      <c r="C9" s="119"/>
      <c r="D9" s="49" t="str">
        <f>'Социально-коммукативное раз'!X9</f>
        <v>Низкий</v>
      </c>
      <c r="E9" s="49" t="str">
        <f>'Социально-коммукативное раз'!Y9</f>
        <v>Достаточный</v>
      </c>
      <c r="F9" s="49" t="str">
        <f>'Социально-коммукативное раз'!Z9</f>
        <v>Достаточный</v>
      </c>
      <c r="G9" s="49" t="str">
        <f>'Познавательное развитие'!X9</f>
        <v>Низкий</v>
      </c>
      <c r="H9" s="49" t="str">
        <f>'Познавательное развитие'!Y9</f>
        <v>Достаточный</v>
      </c>
      <c r="I9" s="49" t="str">
        <f>'Познавательное развитие'!Z9</f>
        <v>Достаточный</v>
      </c>
      <c r="J9" s="49" t="str">
        <f>'Речевое развитие'!X9</f>
        <v>Низкий</v>
      </c>
      <c r="K9" s="49" t="str">
        <f>'Речевое развитие'!Y9</f>
        <v>Низкий</v>
      </c>
      <c r="L9" s="49" t="str">
        <f>'Речевое развитие'!Z9</f>
        <v>Достаточный</v>
      </c>
      <c r="M9" s="49" t="str">
        <f>'Художественно эстетическое '!X9</f>
        <v>Низкий</v>
      </c>
      <c r="N9" s="49" t="str">
        <f>'Художественно эстетическое '!Y9</f>
        <v>Достаточный</v>
      </c>
      <c r="O9" s="49" t="str">
        <f>'Художественно эстетическое '!Z9</f>
        <v>Достаточный</v>
      </c>
      <c r="P9" s="49" t="str">
        <f>'Физическое развитие'!X9</f>
        <v>Низкий</v>
      </c>
      <c r="Q9" s="49" t="str">
        <f>'Физическое развитие'!Y9</f>
        <v>Достаточный</v>
      </c>
      <c r="R9" s="49" t="str">
        <f>'Физическое развитие'!Z9</f>
        <v>Оптимальный</v>
      </c>
      <c r="S9" s="41" t="str">
        <f t="shared" si="15"/>
        <v>Низкий</v>
      </c>
      <c r="T9" s="41" t="str">
        <f t="shared" si="16"/>
        <v>Достаточный</v>
      </c>
      <c r="U9" s="41" t="str">
        <f t="shared" si="17"/>
        <v>Достаточный</v>
      </c>
      <c r="W9" s="35">
        <f t="shared" si="18"/>
        <v>0</v>
      </c>
      <c r="X9" s="35">
        <f t="shared" si="19"/>
        <v>0</v>
      </c>
      <c r="Y9" s="35">
        <f t="shared" si="20"/>
        <v>1</v>
      </c>
      <c r="AA9" s="9" t="str">
        <f t="shared" si="0"/>
        <v>Низкий</v>
      </c>
      <c r="AB9" s="9" t="str">
        <f t="shared" si="1"/>
        <v>Низкий</v>
      </c>
      <c r="AC9" s="9" t="str">
        <f t="shared" si="2"/>
        <v>Низкий</v>
      </c>
      <c r="AD9" s="9" t="str">
        <f t="shared" si="3"/>
        <v>Низкий</v>
      </c>
      <c r="AE9" s="9" t="str">
        <f t="shared" si="4"/>
        <v>Низкий</v>
      </c>
      <c r="AG9" s="36">
        <f t="shared" si="21"/>
        <v>0</v>
      </c>
      <c r="AH9" s="36">
        <f t="shared" si="22"/>
        <v>0.8</v>
      </c>
      <c r="AI9" s="36">
        <f t="shared" ref="AI9:AI43" si="26">COUNTIF(AK9:AO9,AI$6)/5</f>
        <v>0.2</v>
      </c>
      <c r="AK9" s="9" t="str">
        <f t="shared" si="5"/>
        <v>Достаточный</v>
      </c>
      <c r="AL9" s="9" t="str">
        <f t="shared" si="6"/>
        <v>Достаточный</v>
      </c>
      <c r="AM9" s="9" t="str">
        <f t="shared" si="7"/>
        <v>Низкий</v>
      </c>
      <c r="AN9" s="9" t="str">
        <f t="shared" si="8"/>
        <v>Достаточный</v>
      </c>
      <c r="AO9" s="9" t="str">
        <f t="shared" si="9"/>
        <v>Достаточный</v>
      </c>
      <c r="AQ9" s="36">
        <f t="shared" si="23"/>
        <v>0.2</v>
      </c>
      <c r="AR9" s="36">
        <f t="shared" si="24"/>
        <v>0.8</v>
      </c>
      <c r="AS9" s="36">
        <f t="shared" si="25"/>
        <v>0</v>
      </c>
      <c r="AU9" s="9" t="str">
        <f t="shared" si="10"/>
        <v>Достаточный</v>
      </c>
      <c r="AV9" s="9" t="str">
        <f t="shared" si="11"/>
        <v>Достаточный</v>
      </c>
      <c r="AW9" s="9" t="str">
        <f t="shared" si="12"/>
        <v>Достаточный</v>
      </c>
      <c r="AX9" s="9" t="str">
        <f t="shared" si="13"/>
        <v>Достаточный</v>
      </c>
      <c r="AY9" s="9" t="str">
        <f t="shared" si="14"/>
        <v>Оптимальный</v>
      </c>
    </row>
    <row r="10" spans="1:51" ht="18" customHeight="1" thickBot="1" x14ac:dyDescent="0.4">
      <c r="A10" s="44">
        <v>4</v>
      </c>
      <c r="B10" s="118">
        <v>1304</v>
      </c>
      <c r="C10" s="119"/>
      <c r="D10" s="49" t="str">
        <f>'Социально-коммукативное раз'!X10</f>
        <v>Достаточный</v>
      </c>
      <c r="E10" s="49" t="str">
        <f>'Социально-коммукативное раз'!Y10</f>
        <v>Достаточный</v>
      </c>
      <c r="F10" s="49" t="str">
        <f>'Социально-коммукативное раз'!Z10</f>
        <v>Оптимальный</v>
      </c>
      <c r="G10" s="49" t="str">
        <f>'Познавательное развитие'!X10</f>
        <v>Достаточный</v>
      </c>
      <c r="H10" s="49" t="str">
        <f>'Познавательное развитие'!Y10</f>
        <v>Достаточный</v>
      </c>
      <c r="I10" s="49" t="str">
        <f>'Познавательное развитие'!Z10</f>
        <v>Оптимальный</v>
      </c>
      <c r="J10" s="49" t="str">
        <f>'Речевое развитие'!X10</f>
        <v>Низкий</v>
      </c>
      <c r="K10" s="49" t="str">
        <f>'Речевое развитие'!Y10</f>
        <v>Достаточный</v>
      </c>
      <c r="L10" s="49" t="str">
        <f>'Речевое развитие'!Z10</f>
        <v>Достаточный</v>
      </c>
      <c r="M10" s="49" t="str">
        <f>'Художественно эстетическое '!X10</f>
        <v>Достаточный</v>
      </c>
      <c r="N10" s="49" t="str">
        <f>'Художественно эстетическое '!Y10</f>
        <v>Достаточный</v>
      </c>
      <c r="O10" s="49" t="str">
        <f>'Художественно эстетическое '!Z10</f>
        <v>Оптимальный</v>
      </c>
      <c r="P10" s="49" t="str">
        <f>'Физическое развитие'!X10</f>
        <v>Низкий</v>
      </c>
      <c r="Q10" s="49" t="str">
        <f>'Физическое развитие'!Y10</f>
        <v>Достаточный</v>
      </c>
      <c r="R10" s="49" t="str">
        <f>'Физическое развитие'!Z10</f>
        <v>Оптимальный</v>
      </c>
      <c r="S10" s="41" t="str">
        <f t="shared" si="15"/>
        <v>Достаточный</v>
      </c>
      <c r="T10" s="41" t="str">
        <f t="shared" si="16"/>
        <v>Достаточный</v>
      </c>
      <c r="U10" s="41" t="str">
        <f t="shared" si="17"/>
        <v>Оптимальный</v>
      </c>
      <c r="W10" s="35">
        <f t="shared" si="18"/>
        <v>0</v>
      </c>
      <c r="X10" s="35">
        <f t="shared" si="19"/>
        <v>0.6</v>
      </c>
      <c r="Y10" s="35">
        <f t="shared" si="20"/>
        <v>0.4</v>
      </c>
      <c r="AA10" s="9" t="str">
        <f t="shared" si="0"/>
        <v>Достаточный</v>
      </c>
      <c r="AB10" s="9" t="str">
        <f t="shared" si="1"/>
        <v>Достаточный</v>
      </c>
      <c r="AC10" s="9" t="str">
        <f t="shared" si="2"/>
        <v>Низкий</v>
      </c>
      <c r="AD10" s="9" t="str">
        <f t="shared" si="3"/>
        <v>Достаточный</v>
      </c>
      <c r="AE10" s="9" t="str">
        <f t="shared" si="4"/>
        <v>Низкий</v>
      </c>
      <c r="AG10" s="36">
        <f t="shared" si="21"/>
        <v>0</v>
      </c>
      <c r="AH10" s="36">
        <f t="shared" si="22"/>
        <v>1</v>
      </c>
      <c r="AI10" s="36">
        <f t="shared" si="26"/>
        <v>0</v>
      </c>
      <c r="AK10" s="9" t="str">
        <f t="shared" si="5"/>
        <v>Достаточный</v>
      </c>
      <c r="AL10" s="9" t="str">
        <f t="shared" si="6"/>
        <v>Достаточный</v>
      </c>
      <c r="AM10" s="9" t="str">
        <f t="shared" si="7"/>
        <v>Достаточный</v>
      </c>
      <c r="AN10" s="9" t="str">
        <f t="shared" si="8"/>
        <v>Достаточный</v>
      </c>
      <c r="AO10" s="9" t="str">
        <f t="shared" si="9"/>
        <v>Достаточный</v>
      </c>
      <c r="AQ10" s="36">
        <f t="shared" si="23"/>
        <v>0.8</v>
      </c>
      <c r="AR10" s="36">
        <f t="shared" si="24"/>
        <v>0.2</v>
      </c>
      <c r="AS10" s="36">
        <f t="shared" si="25"/>
        <v>0</v>
      </c>
      <c r="AU10" s="9" t="str">
        <f t="shared" si="10"/>
        <v>Оптимальный</v>
      </c>
      <c r="AV10" s="9" t="str">
        <f t="shared" si="11"/>
        <v>Оптимальный</v>
      </c>
      <c r="AW10" s="9" t="str">
        <f t="shared" si="12"/>
        <v>Достаточный</v>
      </c>
      <c r="AX10" s="9" t="str">
        <f t="shared" si="13"/>
        <v>Оптимальный</v>
      </c>
      <c r="AY10" s="9" t="str">
        <f t="shared" si="14"/>
        <v>Оптимальный</v>
      </c>
    </row>
    <row r="11" spans="1:51" ht="16" thickBot="1" x14ac:dyDescent="0.4">
      <c r="A11" s="44">
        <v>5</v>
      </c>
      <c r="B11" s="118">
        <v>1305</v>
      </c>
      <c r="C11" s="119"/>
      <c r="D11" s="49" t="str">
        <f>'Социально-коммукативное раз'!X11</f>
        <v>Низкий</v>
      </c>
      <c r="E11" s="49" t="str">
        <f>'Социально-коммукативное раз'!Y11</f>
        <v>Достаточный</v>
      </c>
      <c r="F11" s="49" t="str">
        <f>'Социально-коммукативное раз'!Z11</f>
        <v>Достаточный</v>
      </c>
      <c r="G11" s="49" t="str">
        <f>'Познавательное развитие'!X11</f>
        <v>Низкий</v>
      </c>
      <c r="H11" s="49" t="str">
        <f>'Познавательное развитие'!Y11</f>
        <v>Достаточный</v>
      </c>
      <c r="I11" s="49" t="str">
        <f>'Познавательное развитие'!Z11</f>
        <v>Достаточный</v>
      </c>
      <c r="J11" s="49" t="str">
        <f>'Речевое развитие'!X11</f>
        <v>Низкий</v>
      </c>
      <c r="K11" s="49" t="str">
        <f>'Речевое развитие'!Y11</f>
        <v>Достаточный</v>
      </c>
      <c r="L11" s="49" t="str">
        <f>'Речевое развитие'!Z11</f>
        <v>Оптимальный</v>
      </c>
      <c r="M11" s="49" t="str">
        <f>'Художественно эстетическое '!X11</f>
        <v>Достаточный</v>
      </c>
      <c r="N11" s="49" t="str">
        <f>'Художественно эстетическое '!Y11</f>
        <v>Достаточный</v>
      </c>
      <c r="O11" s="49" t="str">
        <f>'Художественно эстетическое '!Z11</f>
        <v>Оптимальный</v>
      </c>
      <c r="P11" s="49" t="str">
        <f>'Физическое развитие'!X11</f>
        <v>Достаточный</v>
      </c>
      <c r="Q11" s="49" t="str">
        <f>'Физическое развитие'!Y11</f>
        <v>Достаточный</v>
      </c>
      <c r="R11" s="49" t="str">
        <f>'Физическое развитие'!Z11</f>
        <v>Оптимальный</v>
      </c>
      <c r="S11" s="41" t="str">
        <f t="shared" si="15"/>
        <v>Низкий</v>
      </c>
      <c r="T11" s="41" t="str">
        <f t="shared" si="16"/>
        <v>Достаточный</v>
      </c>
      <c r="U11" s="41" t="str">
        <f t="shared" si="17"/>
        <v>Оптимальный</v>
      </c>
      <c r="W11" s="35">
        <f t="shared" si="18"/>
        <v>0</v>
      </c>
      <c r="X11" s="35">
        <f t="shared" si="19"/>
        <v>0.4</v>
      </c>
      <c r="Y11" s="35">
        <f t="shared" si="20"/>
        <v>0.6</v>
      </c>
      <c r="AA11" s="9" t="str">
        <f t="shared" si="0"/>
        <v>Низкий</v>
      </c>
      <c r="AB11" s="9" t="str">
        <f t="shared" si="1"/>
        <v>Низкий</v>
      </c>
      <c r="AC11" s="9" t="str">
        <f t="shared" si="2"/>
        <v>Низкий</v>
      </c>
      <c r="AD11" s="9" t="str">
        <f t="shared" si="3"/>
        <v>Достаточный</v>
      </c>
      <c r="AE11" s="9" t="str">
        <f t="shared" si="4"/>
        <v>Достаточный</v>
      </c>
      <c r="AG11" s="36">
        <f t="shared" si="21"/>
        <v>0</v>
      </c>
      <c r="AH11" s="36">
        <f t="shared" si="22"/>
        <v>1</v>
      </c>
      <c r="AI11" s="36">
        <f t="shared" si="26"/>
        <v>0</v>
      </c>
      <c r="AK11" s="9" t="str">
        <f t="shared" si="5"/>
        <v>Достаточный</v>
      </c>
      <c r="AL11" s="9" t="str">
        <f t="shared" si="6"/>
        <v>Достаточный</v>
      </c>
      <c r="AM11" s="9" t="str">
        <f t="shared" si="7"/>
        <v>Достаточный</v>
      </c>
      <c r="AN11" s="9" t="str">
        <f t="shared" si="8"/>
        <v>Достаточный</v>
      </c>
      <c r="AO11" s="9" t="str">
        <f t="shared" si="9"/>
        <v>Достаточный</v>
      </c>
      <c r="AQ11" s="36">
        <f t="shared" si="23"/>
        <v>0.6</v>
      </c>
      <c r="AR11" s="36">
        <f t="shared" si="24"/>
        <v>0.4</v>
      </c>
      <c r="AS11" s="36">
        <f t="shared" si="25"/>
        <v>0</v>
      </c>
      <c r="AU11" s="9" t="str">
        <f>F11</f>
        <v>Достаточный</v>
      </c>
      <c r="AV11" s="9" t="str">
        <f t="shared" si="11"/>
        <v>Достаточный</v>
      </c>
      <c r="AW11" s="9" t="str">
        <f t="shared" si="12"/>
        <v>Оптимальный</v>
      </c>
      <c r="AX11" s="9" t="str">
        <f t="shared" si="13"/>
        <v>Оптимальный</v>
      </c>
      <c r="AY11" s="9" t="str">
        <f t="shared" si="14"/>
        <v>Оптимальный</v>
      </c>
    </row>
    <row r="12" spans="1:51" ht="16" customHeight="1" thickBot="1" x14ac:dyDescent="0.4">
      <c r="A12" s="44">
        <v>6</v>
      </c>
      <c r="B12" s="118">
        <v>1306</v>
      </c>
      <c r="C12" s="119"/>
      <c r="D12" s="49" t="str">
        <f>'Социально-коммукативное раз'!X12</f>
        <v>Низкий</v>
      </c>
      <c r="E12" s="49" t="str">
        <f>'Социально-коммукативное раз'!Y12</f>
        <v>Низкий</v>
      </c>
      <c r="F12" s="49" t="str">
        <f>'Социально-коммукативное раз'!Z12</f>
        <v>Достаточный</v>
      </c>
      <c r="G12" s="49" t="str">
        <f>'Познавательное развитие'!X12</f>
        <v>Низкий</v>
      </c>
      <c r="H12" s="49" t="str">
        <f>'Познавательное развитие'!Y12</f>
        <v>Достаточный</v>
      </c>
      <c r="I12" s="49" t="str">
        <f>'Познавательное развитие'!Z12</f>
        <v>Достаточный</v>
      </c>
      <c r="J12" s="49" t="str">
        <f>'Речевое развитие'!X12</f>
        <v>Низкий</v>
      </c>
      <c r="K12" s="49" t="str">
        <f>'Речевое развитие'!Y12</f>
        <v>Низкий</v>
      </c>
      <c r="L12" s="49" t="str">
        <f>'Речевое развитие'!Z12</f>
        <v>Достаточный</v>
      </c>
      <c r="M12" s="49" t="str">
        <f>'Художественно эстетическое '!X12</f>
        <v>Низкий</v>
      </c>
      <c r="N12" s="49" t="str">
        <f>'Художественно эстетическое '!Y12</f>
        <v>Достаточный</v>
      </c>
      <c r="O12" s="49" t="str">
        <f>'Художественно эстетическое '!Z12</f>
        <v>Достаточный</v>
      </c>
      <c r="P12" s="49" t="str">
        <f>'Физическое развитие'!X12</f>
        <v>Низкий</v>
      </c>
      <c r="Q12" s="49" t="str">
        <f>'Физическое развитие'!Y12</f>
        <v>Низкий</v>
      </c>
      <c r="R12" s="49" t="str">
        <f>'Физическое развитие'!Z12</f>
        <v>Достаточный</v>
      </c>
      <c r="S12" s="41" t="str">
        <f t="shared" si="15"/>
        <v>Низкий</v>
      </c>
      <c r="T12" s="41" t="str">
        <f t="shared" si="16"/>
        <v>Низкий</v>
      </c>
      <c r="U12" s="41" t="str">
        <f t="shared" si="17"/>
        <v>Достаточный</v>
      </c>
      <c r="W12" s="35">
        <f t="shared" si="18"/>
        <v>0</v>
      </c>
      <c r="X12" s="35">
        <f t="shared" si="19"/>
        <v>0</v>
      </c>
      <c r="Y12" s="35">
        <f t="shared" si="20"/>
        <v>1</v>
      </c>
      <c r="AA12" s="9" t="str">
        <f t="shared" si="0"/>
        <v>Низкий</v>
      </c>
      <c r="AB12" s="9" t="str">
        <f t="shared" si="1"/>
        <v>Низкий</v>
      </c>
      <c r="AC12" s="9" t="str">
        <f t="shared" si="2"/>
        <v>Низкий</v>
      </c>
      <c r="AD12" s="9" t="str">
        <f t="shared" si="3"/>
        <v>Низкий</v>
      </c>
      <c r="AE12" s="9" t="str">
        <f t="shared" si="4"/>
        <v>Низкий</v>
      </c>
      <c r="AG12" s="36">
        <f t="shared" si="21"/>
        <v>0</v>
      </c>
      <c r="AH12" s="36">
        <f t="shared" si="22"/>
        <v>0.4</v>
      </c>
      <c r="AI12" s="36">
        <f t="shared" si="26"/>
        <v>0.6</v>
      </c>
      <c r="AK12" s="9" t="str">
        <f t="shared" si="5"/>
        <v>Низкий</v>
      </c>
      <c r="AL12" s="9" t="str">
        <f t="shared" si="6"/>
        <v>Достаточный</v>
      </c>
      <c r="AM12" s="9" t="str">
        <f t="shared" si="7"/>
        <v>Низкий</v>
      </c>
      <c r="AN12" s="9" t="str">
        <f t="shared" si="8"/>
        <v>Достаточный</v>
      </c>
      <c r="AO12" s="9" t="str">
        <f t="shared" si="9"/>
        <v>Низкий</v>
      </c>
      <c r="AQ12" s="36">
        <f t="shared" si="23"/>
        <v>0</v>
      </c>
      <c r="AR12" s="36">
        <f t="shared" si="24"/>
        <v>1</v>
      </c>
      <c r="AS12" s="36">
        <f t="shared" si="25"/>
        <v>0</v>
      </c>
      <c r="AU12" s="9" t="str">
        <f t="shared" si="10"/>
        <v>Достаточный</v>
      </c>
      <c r="AV12" s="9" t="str">
        <f t="shared" si="11"/>
        <v>Достаточный</v>
      </c>
      <c r="AW12" s="9" t="str">
        <f t="shared" si="12"/>
        <v>Достаточный</v>
      </c>
      <c r="AX12" s="9" t="str">
        <f t="shared" si="13"/>
        <v>Достаточный</v>
      </c>
      <c r="AY12" s="9" t="str">
        <f t="shared" si="14"/>
        <v>Достаточный</v>
      </c>
    </row>
    <row r="13" spans="1:51" ht="16" customHeight="1" thickBot="1" x14ac:dyDescent="0.4">
      <c r="A13" s="44">
        <v>7</v>
      </c>
      <c r="B13" s="118">
        <v>1307</v>
      </c>
      <c r="C13" s="119"/>
      <c r="D13" s="49" t="str">
        <f>'Социально-коммукативное раз'!X13</f>
        <v>Низкий</v>
      </c>
      <c r="E13" s="49" t="str">
        <f>'Социально-коммукативное раз'!Y13</f>
        <v>Достаточный</v>
      </c>
      <c r="F13" s="49" t="str">
        <f>'Социально-коммукативное раз'!Z13</f>
        <v>Достаточный</v>
      </c>
      <c r="G13" s="49" t="str">
        <f>'Познавательное развитие'!X13</f>
        <v>Низкий</v>
      </c>
      <c r="H13" s="49" t="str">
        <f>'Познавательное развитие'!Y13</f>
        <v>Достаточный</v>
      </c>
      <c r="I13" s="49" t="str">
        <f>'Познавательное развитие'!Z13</f>
        <v>Достаточный</v>
      </c>
      <c r="J13" s="49" t="str">
        <f>'Речевое развитие'!X13</f>
        <v>Низкий</v>
      </c>
      <c r="K13" s="49" t="str">
        <f>'Речевое развитие'!Y13</f>
        <v>Низкий</v>
      </c>
      <c r="L13" s="49" t="str">
        <f>'Речевое развитие'!Z13</f>
        <v>Достаточный</v>
      </c>
      <c r="M13" s="49" t="str">
        <f>'Художественно эстетическое '!X13</f>
        <v>Низкий</v>
      </c>
      <c r="N13" s="49" t="str">
        <f>'Художественно эстетическое '!Y13</f>
        <v>Достаточный</v>
      </c>
      <c r="O13" s="49" t="str">
        <f>'Художественно эстетическое '!Z13</f>
        <v>Достаточный</v>
      </c>
      <c r="P13" s="49" t="str">
        <f>'Физическое развитие'!X13</f>
        <v>Низкий</v>
      </c>
      <c r="Q13" s="49" t="str">
        <f>'Физическое развитие'!Y13</f>
        <v>Достаточный</v>
      </c>
      <c r="R13" s="49" t="str">
        <f>'Физическое развитие'!Z13</f>
        <v>Оптимальный</v>
      </c>
      <c r="S13" s="41" t="str">
        <f t="shared" si="15"/>
        <v>Низкий</v>
      </c>
      <c r="T13" s="41" t="str">
        <f t="shared" si="16"/>
        <v>Достаточный</v>
      </c>
      <c r="U13" s="41" t="str">
        <f t="shared" si="17"/>
        <v>Достаточный</v>
      </c>
      <c r="W13" s="35">
        <f t="shared" si="18"/>
        <v>0</v>
      </c>
      <c r="X13" s="35">
        <f t="shared" si="19"/>
        <v>0</v>
      </c>
      <c r="Y13" s="35">
        <f t="shared" si="20"/>
        <v>1</v>
      </c>
      <c r="AA13" s="9" t="str">
        <f t="shared" si="0"/>
        <v>Низкий</v>
      </c>
      <c r="AB13" s="9" t="str">
        <f t="shared" si="1"/>
        <v>Низкий</v>
      </c>
      <c r="AC13" s="9" t="str">
        <f t="shared" si="2"/>
        <v>Низкий</v>
      </c>
      <c r="AD13" s="9" t="str">
        <f t="shared" si="3"/>
        <v>Низкий</v>
      </c>
      <c r="AE13" s="9" t="str">
        <f t="shared" si="4"/>
        <v>Низкий</v>
      </c>
      <c r="AG13" s="36">
        <f t="shared" si="21"/>
        <v>0</v>
      </c>
      <c r="AH13" s="36">
        <f t="shared" si="22"/>
        <v>0.8</v>
      </c>
      <c r="AI13" s="36">
        <f t="shared" si="26"/>
        <v>0.2</v>
      </c>
      <c r="AK13" s="9" t="str">
        <f t="shared" si="5"/>
        <v>Достаточный</v>
      </c>
      <c r="AL13" s="9" t="str">
        <f t="shared" si="6"/>
        <v>Достаточный</v>
      </c>
      <c r="AM13" s="9" t="str">
        <f t="shared" si="7"/>
        <v>Низкий</v>
      </c>
      <c r="AN13" s="9" t="str">
        <f t="shared" si="8"/>
        <v>Достаточный</v>
      </c>
      <c r="AO13" s="9" t="str">
        <f t="shared" si="9"/>
        <v>Достаточный</v>
      </c>
      <c r="AQ13" s="36">
        <f t="shared" si="23"/>
        <v>0.2</v>
      </c>
      <c r="AR13" s="36">
        <f t="shared" si="24"/>
        <v>0.8</v>
      </c>
      <c r="AS13" s="36">
        <f t="shared" si="25"/>
        <v>0</v>
      </c>
      <c r="AU13" s="9" t="str">
        <f t="shared" si="10"/>
        <v>Достаточный</v>
      </c>
      <c r="AV13" s="9" t="str">
        <f t="shared" si="11"/>
        <v>Достаточный</v>
      </c>
      <c r="AW13" s="9" t="str">
        <f t="shared" si="12"/>
        <v>Достаточный</v>
      </c>
      <c r="AX13" s="9" t="str">
        <f t="shared" si="13"/>
        <v>Достаточный</v>
      </c>
      <c r="AY13" s="9" t="str">
        <f t="shared" si="14"/>
        <v>Оптимальный</v>
      </c>
    </row>
    <row r="14" spans="1:51" ht="16" thickBot="1" x14ac:dyDescent="0.4">
      <c r="A14" s="44">
        <v>8</v>
      </c>
      <c r="B14" s="118">
        <v>1308</v>
      </c>
      <c r="C14" s="119"/>
      <c r="D14" s="49" t="str">
        <f>'Социально-коммукативное раз'!X14</f>
        <v>Достаточный</v>
      </c>
      <c r="E14" s="49" t="str">
        <f>'Социально-коммукативное раз'!Y14</f>
        <v>Достаточный</v>
      </c>
      <c r="F14" s="49" t="str">
        <f>'Социально-коммукативное раз'!Z14</f>
        <v>Оптимальный</v>
      </c>
      <c r="G14" s="49" t="str">
        <f>'Познавательное развитие'!X14</f>
        <v>Достаточный</v>
      </c>
      <c r="H14" s="49" t="str">
        <f>'Познавательное развитие'!Y14</f>
        <v>Достаточный</v>
      </c>
      <c r="I14" s="49" t="str">
        <f>'Познавательное развитие'!Z14</f>
        <v>Оптимальный</v>
      </c>
      <c r="J14" s="49" t="str">
        <f>'Речевое развитие'!X14</f>
        <v>Низкий</v>
      </c>
      <c r="K14" s="49" t="str">
        <f>'Речевое развитие'!Y14</f>
        <v>Достаточный</v>
      </c>
      <c r="L14" s="49" t="str">
        <f>'Речевое развитие'!Z14</f>
        <v>Достаточный</v>
      </c>
      <c r="M14" s="49" t="str">
        <f>'Художественно эстетическое '!X14</f>
        <v>Низкий</v>
      </c>
      <c r="N14" s="49" t="str">
        <f>'Художественно эстетическое '!Y14</f>
        <v>Достаточный</v>
      </c>
      <c r="O14" s="49" t="str">
        <f>'Художественно эстетическое '!Z14</f>
        <v>Достаточный</v>
      </c>
      <c r="P14" s="49" t="str">
        <f>'Физическое развитие'!X14</f>
        <v>Достаточный</v>
      </c>
      <c r="Q14" s="49" t="str">
        <f>'Физическое развитие'!Y14</f>
        <v>Достаточный</v>
      </c>
      <c r="R14" s="49" t="str">
        <f>'Физическое развитие'!Z14</f>
        <v>Оптимальный</v>
      </c>
      <c r="S14" s="41" t="str">
        <f t="shared" si="15"/>
        <v>Достаточный</v>
      </c>
      <c r="T14" s="41" t="str">
        <f t="shared" si="16"/>
        <v>Достаточный</v>
      </c>
      <c r="U14" s="41" t="str">
        <f t="shared" si="17"/>
        <v>Оптимальный</v>
      </c>
      <c r="W14" s="35">
        <f t="shared" si="18"/>
        <v>0</v>
      </c>
      <c r="X14" s="35">
        <f t="shared" si="19"/>
        <v>0.6</v>
      </c>
      <c r="Y14" s="35">
        <f t="shared" si="20"/>
        <v>0.4</v>
      </c>
      <c r="AA14" s="9" t="str">
        <f t="shared" si="0"/>
        <v>Достаточный</v>
      </c>
      <c r="AB14" s="9" t="str">
        <f t="shared" si="1"/>
        <v>Достаточный</v>
      </c>
      <c r="AC14" s="9" t="str">
        <f t="shared" si="2"/>
        <v>Низкий</v>
      </c>
      <c r="AD14" s="9" t="str">
        <f t="shared" si="3"/>
        <v>Низкий</v>
      </c>
      <c r="AE14" s="9" t="str">
        <f t="shared" si="4"/>
        <v>Достаточный</v>
      </c>
      <c r="AG14" s="36">
        <f t="shared" si="21"/>
        <v>0</v>
      </c>
      <c r="AH14" s="36">
        <f t="shared" si="22"/>
        <v>1</v>
      </c>
      <c r="AI14" s="36">
        <f t="shared" si="26"/>
        <v>0</v>
      </c>
      <c r="AK14" s="9" t="str">
        <f t="shared" si="5"/>
        <v>Достаточный</v>
      </c>
      <c r="AL14" s="9" t="str">
        <f t="shared" si="6"/>
        <v>Достаточный</v>
      </c>
      <c r="AM14" s="9" t="str">
        <f t="shared" si="7"/>
        <v>Достаточный</v>
      </c>
      <c r="AN14" s="9" t="str">
        <f t="shared" si="8"/>
        <v>Достаточный</v>
      </c>
      <c r="AO14" s="9" t="str">
        <f t="shared" si="9"/>
        <v>Достаточный</v>
      </c>
      <c r="AQ14" s="36">
        <f t="shared" si="23"/>
        <v>0.6</v>
      </c>
      <c r="AR14" s="36">
        <f t="shared" si="24"/>
        <v>0.4</v>
      </c>
      <c r="AS14" s="36">
        <f t="shared" si="25"/>
        <v>0</v>
      </c>
      <c r="AU14" s="9" t="str">
        <f t="shared" si="10"/>
        <v>Оптимальный</v>
      </c>
      <c r="AV14" s="9" t="str">
        <f t="shared" si="11"/>
        <v>Оптимальный</v>
      </c>
      <c r="AW14" s="9" t="str">
        <f t="shared" si="12"/>
        <v>Достаточный</v>
      </c>
      <c r="AX14" s="9" t="str">
        <f t="shared" si="13"/>
        <v>Достаточный</v>
      </c>
      <c r="AY14" s="9" t="str">
        <f t="shared" si="14"/>
        <v>Оптимальный</v>
      </c>
    </row>
    <row r="15" spans="1:51" ht="16" thickBot="1" x14ac:dyDescent="0.4">
      <c r="A15" s="44">
        <v>9</v>
      </c>
      <c r="B15" s="118">
        <v>1309</v>
      </c>
      <c r="C15" s="119"/>
      <c r="D15" s="49" t="str">
        <f>'Социально-коммукативное раз'!X15</f>
        <v>Низкий</v>
      </c>
      <c r="E15" s="49" t="str">
        <f>'Социально-коммукативное раз'!Y15</f>
        <v>Достаточный</v>
      </c>
      <c r="F15" s="49" t="str">
        <f>'Социально-коммукативное раз'!Z15</f>
        <v>Оптимальный</v>
      </c>
      <c r="G15" s="49" t="str">
        <f>'Познавательное развитие'!X15</f>
        <v>Низкий</v>
      </c>
      <c r="H15" s="49" t="str">
        <f>'Познавательное развитие'!Y15</f>
        <v>Достаточный</v>
      </c>
      <c r="I15" s="49" t="str">
        <f>'Познавательное развитие'!Z15</f>
        <v>Достаточный</v>
      </c>
      <c r="J15" s="49" t="str">
        <f>'Речевое развитие'!X15</f>
        <v>Низкий</v>
      </c>
      <c r="K15" s="49" t="str">
        <f>'Речевое развитие'!Y15</f>
        <v>Низкий</v>
      </c>
      <c r="L15" s="49" t="str">
        <f>'Речевое развитие'!Z15</f>
        <v>Достаточный</v>
      </c>
      <c r="M15" s="49" t="str">
        <f>'Художественно эстетическое '!X15</f>
        <v>Низкий</v>
      </c>
      <c r="N15" s="49" t="str">
        <f>'Художественно эстетическое '!Y15</f>
        <v>Достаточный</v>
      </c>
      <c r="O15" s="49" t="str">
        <f>'Художественно эстетическое '!Z15</f>
        <v>Достаточный</v>
      </c>
      <c r="P15" s="49" t="str">
        <f>'Физическое развитие'!X15</f>
        <v>Достаточный</v>
      </c>
      <c r="Q15" s="49" t="str">
        <f>'Физическое развитие'!Y15</f>
        <v>Достаточный</v>
      </c>
      <c r="R15" s="49" t="str">
        <f>'Физическое развитие'!Z15</f>
        <v>Оптимальный</v>
      </c>
      <c r="S15" s="41" t="str">
        <f t="shared" si="15"/>
        <v>Низкий</v>
      </c>
      <c r="T15" s="41" t="str">
        <f t="shared" si="16"/>
        <v>Достаточный</v>
      </c>
      <c r="U15" s="41" t="str">
        <f t="shared" si="17"/>
        <v>Достаточный</v>
      </c>
      <c r="W15" s="35">
        <f t="shared" si="18"/>
        <v>0</v>
      </c>
      <c r="X15" s="35">
        <f t="shared" si="19"/>
        <v>0.2</v>
      </c>
      <c r="Y15" s="35">
        <f t="shared" si="20"/>
        <v>0.8</v>
      </c>
      <c r="AA15" s="9" t="str">
        <f t="shared" si="0"/>
        <v>Низкий</v>
      </c>
      <c r="AB15" s="9" t="str">
        <f t="shared" si="1"/>
        <v>Низкий</v>
      </c>
      <c r="AC15" s="9" t="str">
        <f t="shared" si="2"/>
        <v>Низкий</v>
      </c>
      <c r="AD15" s="9" t="str">
        <f t="shared" si="3"/>
        <v>Низкий</v>
      </c>
      <c r="AE15" s="9" t="str">
        <f t="shared" si="4"/>
        <v>Достаточный</v>
      </c>
      <c r="AG15" s="36">
        <f t="shared" si="21"/>
        <v>0</v>
      </c>
      <c r="AH15" s="36">
        <f t="shared" si="22"/>
        <v>0.8</v>
      </c>
      <c r="AI15" s="36">
        <f t="shared" si="26"/>
        <v>0.2</v>
      </c>
      <c r="AK15" s="9" t="str">
        <f t="shared" si="5"/>
        <v>Достаточный</v>
      </c>
      <c r="AL15" s="9" t="str">
        <f t="shared" si="6"/>
        <v>Достаточный</v>
      </c>
      <c r="AM15" s="9" t="str">
        <f t="shared" si="7"/>
        <v>Низкий</v>
      </c>
      <c r="AN15" s="9" t="str">
        <f t="shared" si="8"/>
        <v>Достаточный</v>
      </c>
      <c r="AO15" s="9" t="str">
        <f t="shared" si="9"/>
        <v>Достаточный</v>
      </c>
      <c r="AQ15" s="36">
        <f t="shared" si="23"/>
        <v>0.4</v>
      </c>
      <c r="AR15" s="36">
        <f t="shared" si="24"/>
        <v>0.6</v>
      </c>
      <c r="AS15" s="36">
        <f t="shared" si="25"/>
        <v>0</v>
      </c>
      <c r="AU15" s="9" t="str">
        <f t="shared" si="10"/>
        <v>Оптимальный</v>
      </c>
      <c r="AV15" s="9" t="str">
        <f t="shared" si="11"/>
        <v>Достаточный</v>
      </c>
      <c r="AW15" s="9" t="str">
        <f t="shared" si="12"/>
        <v>Достаточный</v>
      </c>
      <c r="AX15" s="9" t="str">
        <f t="shared" si="13"/>
        <v>Достаточный</v>
      </c>
      <c r="AY15" s="9" t="str">
        <f t="shared" si="14"/>
        <v>Оптимальный</v>
      </c>
    </row>
    <row r="16" spans="1:51" ht="13.5" customHeight="1" thickBot="1" x14ac:dyDescent="0.4">
      <c r="A16" s="44">
        <v>10</v>
      </c>
      <c r="B16" s="118">
        <v>1310</v>
      </c>
      <c r="C16" s="119"/>
      <c r="D16" s="49" t="str">
        <f>'Социально-коммукативное раз'!X16</f>
        <v>Достаточный</v>
      </c>
      <c r="E16" s="49" t="str">
        <f>'Социально-коммукативное раз'!Y16</f>
        <v>Достаточный</v>
      </c>
      <c r="F16" s="49" t="str">
        <f>'Социально-коммукативное раз'!Z16</f>
        <v>Оптимальный</v>
      </c>
      <c r="G16" s="49" t="str">
        <f>'Познавательное развитие'!X16</f>
        <v>Достаточный</v>
      </c>
      <c r="H16" s="49" t="str">
        <f>'Познавательное развитие'!Y16</f>
        <v>Достаточный</v>
      </c>
      <c r="I16" s="49" t="str">
        <f>'Познавательное развитие'!Z16</f>
        <v>Оптимальный</v>
      </c>
      <c r="J16" s="49" t="str">
        <f>'Речевое развитие'!X16</f>
        <v>Низкий</v>
      </c>
      <c r="K16" s="49" t="str">
        <f>'Речевое развитие'!Y16</f>
        <v>Низкий</v>
      </c>
      <c r="L16" s="49" t="str">
        <f>'Речевое развитие'!Z16</f>
        <v>Достаточный</v>
      </c>
      <c r="M16" s="49" t="str">
        <f>'Художественно эстетическое '!X16</f>
        <v>Достаточный</v>
      </c>
      <c r="N16" s="49" t="str">
        <f>'Художественно эстетическое '!Y16</f>
        <v>Достаточный</v>
      </c>
      <c r="O16" s="49" t="str">
        <f>'Художественно эстетическое '!Z16</f>
        <v>Оптимальный</v>
      </c>
      <c r="P16" s="49" t="str">
        <f>'Физическое развитие'!X16</f>
        <v>Достаточный</v>
      </c>
      <c r="Q16" s="49" t="str">
        <f>'Физическое развитие'!Y16</f>
        <v>Достаточный</v>
      </c>
      <c r="R16" s="49" t="str">
        <f>'Физическое развитие'!Z16</f>
        <v>Оптимальный</v>
      </c>
      <c r="S16" s="41" t="str">
        <f t="shared" si="15"/>
        <v>Достаточный</v>
      </c>
      <c r="T16" s="41" t="str">
        <f t="shared" si="16"/>
        <v>Достаточный</v>
      </c>
      <c r="U16" s="41" t="str">
        <f t="shared" si="17"/>
        <v>Оптимальный</v>
      </c>
      <c r="W16" s="35">
        <f t="shared" si="18"/>
        <v>0</v>
      </c>
      <c r="X16" s="35">
        <f t="shared" si="19"/>
        <v>0.8</v>
      </c>
      <c r="Y16" s="35">
        <f t="shared" si="20"/>
        <v>0.2</v>
      </c>
      <c r="AA16" s="9" t="str">
        <f t="shared" si="0"/>
        <v>Достаточный</v>
      </c>
      <c r="AB16" s="9" t="str">
        <f t="shared" si="1"/>
        <v>Достаточный</v>
      </c>
      <c r="AC16" s="9" t="str">
        <f t="shared" si="2"/>
        <v>Низкий</v>
      </c>
      <c r="AD16" s="9" t="str">
        <f t="shared" si="3"/>
        <v>Достаточный</v>
      </c>
      <c r="AE16" s="9" t="str">
        <f t="shared" si="4"/>
        <v>Достаточный</v>
      </c>
      <c r="AG16" s="36">
        <f t="shared" si="21"/>
        <v>0</v>
      </c>
      <c r="AH16" s="36">
        <f t="shared" si="22"/>
        <v>0.8</v>
      </c>
      <c r="AI16" s="36">
        <f t="shared" si="26"/>
        <v>0.2</v>
      </c>
      <c r="AK16" s="9" t="str">
        <f t="shared" si="5"/>
        <v>Достаточный</v>
      </c>
      <c r="AL16" s="9" t="str">
        <f t="shared" si="6"/>
        <v>Достаточный</v>
      </c>
      <c r="AM16" s="9" t="str">
        <f t="shared" si="7"/>
        <v>Низкий</v>
      </c>
      <c r="AN16" s="9" t="str">
        <f t="shared" si="8"/>
        <v>Достаточный</v>
      </c>
      <c r="AO16" s="9" t="str">
        <f t="shared" si="9"/>
        <v>Достаточный</v>
      </c>
      <c r="AQ16" s="36">
        <f t="shared" si="23"/>
        <v>0.8</v>
      </c>
      <c r="AR16" s="36">
        <f t="shared" si="24"/>
        <v>0.2</v>
      </c>
      <c r="AS16" s="36">
        <f t="shared" si="25"/>
        <v>0</v>
      </c>
      <c r="AU16" s="9" t="str">
        <f t="shared" si="10"/>
        <v>Оптимальный</v>
      </c>
      <c r="AV16" s="9" t="str">
        <f t="shared" si="11"/>
        <v>Оптимальный</v>
      </c>
      <c r="AW16" s="9" t="str">
        <f t="shared" si="12"/>
        <v>Достаточный</v>
      </c>
      <c r="AX16" s="9" t="str">
        <f t="shared" si="13"/>
        <v>Оптимальный</v>
      </c>
      <c r="AY16" s="9" t="str">
        <f t="shared" si="14"/>
        <v>Оптимальный</v>
      </c>
    </row>
    <row r="17" spans="1:51" ht="16" thickBot="1" x14ac:dyDescent="0.4">
      <c r="A17" s="44">
        <v>11</v>
      </c>
      <c r="B17" s="118">
        <v>1311</v>
      </c>
      <c r="C17" s="119"/>
      <c r="D17" s="49" t="str">
        <f>'Социально-коммукативное раз'!X17</f>
        <v>Достаточный</v>
      </c>
      <c r="E17" s="49" t="str">
        <f>'Социально-коммукативное раз'!Y17</f>
        <v>Достаточный</v>
      </c>
      <c r="F17" s="49" t="str">
        <f>'Социально-коммукативное раз'!Z17</f>
        <v>Оптимальный</v>
      </c>
      <c r="G17" s="49" t="str">
        <f>'Познавательное развитие'!X17</f>
        <v>Достаточный</v>
      </c>
      <c r="H17" s="49" t="str">
        <f>'Познавательное развитие'!Y17</f>
        <v>Достаточный</v>
      </c>
      <c r="I17" s="49" t="str">
        <f>'Познавательное развитие'!Z17</f>
        <v>Оптимальный</v>
      </c>
      <c r="J17" s="49" t="str">
        <f>'Речевое развитие'!X17</f>
        <v>Низкий</v>
      </c>
      <c r="K17" s="49" t="str">
        <f>'Речевое развитие'!Y17</f>
        <v>Достаточный</v>
      </c>
      <c r="L17" s="49" t="str">
        <f>'Речевое развитие'!Z17</f>
        <v>Достаточный</v>
      </c>
      <c r="M17" s="49" t="str">
        <f>'Художественно эстетическое '!X17</f>
        <v>Достаточный</v>
      </c>
      <c r="N17" s="49" t="str">
        <f>'Художественно эстетическое '!Y17</f>
        <v>Достаточный</v>
      </c>
      <c r="O17" s="49" t="str">
        <f>'Художественно эстетическое '!Z17</f>
        <v>Оптимальный</v>
      </c>
      <c r="P17" s="49" t="str">
        <f>'Физическое развитие'!X17</f>
        <v>Низкий</v>
      </c>
      <c r="Q17" s="49" t="str">
        <f>'Физическое развитие'!Y17</f>
        <v>Достаточный</v>
      </c>
      <c r="R17" s="49" t="str">
        <f>'Физическое развитие'!Z17</f>
        <v>Оптимальный</v>
      </c>
      <c r="S17" s="41" t="str">
        <f t="shared" si="15"/>
        <v>Достаточный</v>
      </c>
      <c r="T17" s="41" t="str">
        <f t="shared" si="16"/>
        <v>Достаточный</v>
      </c>
      <c r="U17" s="41" t="str">
        <f>IF(AS17&gt;=0.55,"Низкий",IF(AQ17&gt;=0.55,"Оптимальный",IF(AR17&gt;0.45,"Достаточный")))</f>
        <v>Оптимальный</v>
      </c>
      <c r="W17" s="35">
        <f t="shared" si="18"/>
        <v>0</v>
      </c>
      <c r="X17" s="35">
        <f t="shared" si="19"/>
        <v>0.6</v>
      </c>
      <c r="Y17" s="35">
        <f t="shared" si="20"/>
        <v>0.4</v>
      </c>
      <c r="AA17" s="9" t="str">
        <f t="shared" si="0"/>
        <v>Достаточный</v>
      </c>
      <c r="AB17" s="9" t="str">
        <f t="shared" si="1"/>
        <v>Достаточный</v>
      </c>
      <c r="AC17" s="9" t="str">
        <f t="shared" si="2"/>
        <v>Низкий</v>
      </c>
      <c r="AD17" s="9" t="str">
        <f t="shared" si="3"/>
        <v>Достаточный</v>
      </c>
      <c r="AE17" s="9" t="str">
        <f t="shared" si="4"/>
        <v>Низкий</v>
      </c>
      <c r="AG17" s="36">
        <f t="shared" si="21"/>
        <v>0</v>
      </c>
      <c r="AH17" s="36">
        <f t="shared" si="22"/>
        <v>1</v>
      </c>
      <c r="AI17" s="36">
        <f t="shared" si="26"/>
        <v>0</v>
      </c>
      <c r="AK17" s="9" t="str">
        <f t="shared" si="5"/>
        <v>Достаточный</v>
      </c>
      <c r="AL17" s="9" t="str">
        <f t="shared" si="6"/>
        <v>Достаточный</v>
      </c>
      <c r="AM17" s="9" t="str">
        <f t="shared" si="7"/>
        <v>Достаточный</v>
      </c>
      <c r="AN17" s="9" t="str">
        <f t="shared" si="8"/>
        <v>Достаточный</v>
      </c>
      <c r="AO17" s="9" t="str">
        <f t="shared" si="9"/>
        <v>Достаточный</v>
      </c>
      <c r="AQ17" s="36">
        <f t="shared" si="23"/>
        <v>0.8</v>
      </c>
      <c r="AR17" s="36">
        <f t="shared" si="24"/>
        <v>0.2</v>
      </c>
      <c r="AS17" s="36">
        <f t="shared" si="25"/>
        <v>0</v>
      </c>
      <c r="AU17" s="9" t="str">
        <f t="shared" si="10"/>
        <v>Оптимальный</v>
      </c>
      <c r="AV17" s="9" t="str">
        <f t="shared" si="11"/>
        <v>Оптимальный</v>
      </c>
      <c r="AW17" s="9" t="str">
        <f t="shared" si="12"/>
        <v>Достаточный</v>
      </c>
      <c r="AX17" s="9" t="str">
        <f t="shared" si="13"/>
        <v>Оптимальный</v>
      </c>
      <c r="AY17" s="9" t="str">
        <f t="shared" si="14"/>
        <v>Оптимальный</v>
      </c>
    </row>
    <row r="18" spans="1:51" ht="16" thickBot="1" x14ac:dyDescent="0.4">
      <c r="A18" s="44">
        <v>12</v>
      </c>
      <c r="B18" s="118">
        <v>1312</v>
      </c>
      <c r="C18" s="119"/>
      <c r="D18" s="49" t="str">
        <f>'Социально-коммукативное раз'!X18</f>
        <v>Низкий</v>
      </c>
      <c r="E18" s="49" t="str">
        <f>'Социально-коммукативное раз'!Y18</f>
        <v>Достаточный</v>
      </c>
      <c r="F18" s="49" t="str">
        <f>'Социально-коммукативное раз'!Z18</f>
        <v>Достаточный</v>
      </c>
      <c r="G18" s="49" t="str">
        <f>'Познавательное развитие'!X18</f>
        <v>Низкий</v>
      </c>
      <c r="H18" s="49" t="str">
        <f>'Познавательное развитие'!Y18</f>
        <v>Достаточный</v>
      </c>
      <c r="I18" s="49" t="str">
        <f>'Познавательное развитие'!Z18</f>
        <v>Достаточный</v>
      </c>
      <c r="J18" s="49" t="str">
        <f>'Речевое развитие'!X18</f>
        <v>Низкий</v>
      </c>
      <c r="K18" s="49" t="str">
        <f>'Речевое развитие'!Y18</f>
        <v>Низкий</v>
      </c>
      <c r="L18" s="49" t="str">
        <f>'Речевое развитие'!Z18</f>
        <v>Достаточный</v>
      </c>
      <c r="M18" s="49" t="str">
        <f>'Художественно эстетическое '!X18</f>
        <v>Низкий</v>
      </c>
      <c r="N18" s="49" t="str">
        <f>'Художественно эстетическое '!Y18</f>
        <v>Низкий</v>
      </c>
      <c r="O18" s="49" t="str">
        <f>'Художественно эстетическое '!Z18</f>
        <v>Достаточный</v>
      </c>
      <c r="P18" s="49" t="str">
        <f>'Физическое развитие'!X18</f>
        <v>Низкий</v>
      </c>
      <c r="Q18" s="49" t="str">
        <f>'Физическое развитие'!Y18</f>
        <v>Достаточный</v>
      </c>
      <c r="R18" s="49" t="str">
        <f>'Физическое развитие'!Z18</f>
        <v>Оптимальный</v>
      </c>
      <c r="S18" s="41" t="str">
        <f t="shared" si="15"/>
        <v>Низкий</v>
      </c>
      <c r="T18" s="41" t="str">
        <f t="shared" si="16"/>
        <v>Достаточный</v>
      </c>
      <c r="U18" s="41" t="str">
        <f t="shared" si="17"/>
        <v>Достаточный</v>
      </c>
      <c r="W18" s="35">
        <f t="shared" si="18"/>
        <v>0</v>
      </c>
      <c r="X18" s="35">
        <f t="shared" si="19"/>
        <v>0</v>
      </c>
      <c r="Y18" s="35">
        <f t="shared" si="20"/>
        <v>1</v>
      </c>
      <c r="AA18" s="9" t="str">
        <f t="shared" si="0"/>
        <v>Низкий</v>
      </c>
      <c r="AB18" s="9" t="str">
        <f t="shared" si="1"/>
        <v>Низкий</v>
      </c>
      <c r="AC18" s="9" t="str">
        <f t="shared" si="2"/>
        <v>Низкий</v>
      </c>
      <c r="AD18" s="9" t="str">
        <f t="shared" si="3"/>
        <v>Низкий</v>
      </c>
      <c r="AE18" s="9" t="str">
        <f t="shared" si="4"/>
        <v>Низкий</v>
      </c>
      <c r="AG18" s="36">
        <f t="shared" si="21"/>
        <v>0</v>
      </c>
      <c r="AH18" s="36">
        <f t="shared" si="22"/>
        <v>0.6</v>
      </c>
      <c r="AI18" s="36">
        <f t="shared" si="26"/>
        <v>0.4</v>
      </c>
      <c r="AK18" s="9" t="str">
        <f t="shared" si="5"/>
        <v>Достаточный</v>
      </c>
      <c r="AL18" s="9" t="str">
        <f t="shared" si="6"/>
        <v>Достаточный</v>
      </c>
      <c r="AM18" s="9" t="str">
        <f t="shared" si="7"/>
        <v>Низкий</v>
      </c>
      <c r="AN18" s="9" t="str">
        <f t="shared" si="8"/>
        <v>Низкий</v>
      </c>
      <c r="AO18" s="9" t="str">
        <f t="shared" si="9"/>
        <v>Достаточный</v>
      </c>
      <c r="AQ18" s="36">
        <f t="shared" si="23"/>
        <v>0.2</v>
      </c>
      <c r="AR18" s="36">
        <f t="shared" si="24"/>
        <v>0.8</v>
      </c>
      <c r="AS18" s="36">
        <f t="shared" si="25"/>
        <v>0</v>
      </c>
      <c r="AU18" s="9" t="str">
        <f t="shared" si="10"/>
        <v>Достаточный</v>
      </c>
      <c r="AV18" s="9" t="str">
        <f t="shared" si="11"/>
        <v>Достаточный</v>
      </c>
      <c r="AW18" s="9" t="str">
        <f t="shared" si="12"/>
        <v>Достаточный</v>
      </c>
      <c r="AX18" s="9" t="str">
        <f t="shared" si="13"/>
        <v>Достаточный</v>
      </c>
      <c r="AY18" s="9" t="str">
        <f t="shared" si="14"/>
        <v>Оптимальный</v>
      </c>
    </row>
    <row r="19" spans="1:51" ht="16" thickBot="1" x14ac:dyDescent="0.4">
      <c r="A19" s="44">
        <v>13</v>
      </c>
      <c r="B19" s="118">
        <v>1313</v>
      </c>
      <c r="C19" s="119"/>
      <c r="D19" s="49" t="str">
        <f>'Социально-коммукативное раз'!X19</f>
        <v>Низкий</v>
      </c>
      <c r="E19" s="49" t="str">
        <f>'Социально-коммукативное раз'!Y19</f>
        <v>Достаточный</v>
      </c>
      <c r="F19" s="49" t="str">
        <f>'Социально-коммукативное раз'!Z19</f>
        <v>Достаточный</v>
      </c>
      <c r="G19" s="49" t="str">
        <f>'Познавательное развитие'!X19</f>
        <v>Низкий</v>
      </c>
      <c r="H19" s="49" t="str">
        <f>'Познавательное развитие'!Y19</f>
        <v>Низкий</v>
      </c>
      <c r="I19" s="49" t="str">
        <f>'Познавательное развитие'!Z19</f>
        <v>Достаточный</v>
      </c>
      <c r="J19" s="49" t="str">
        <f>'Речевое развитие'!X19</f>
        <v>Низкий</v>
      </c>
      <c r="K19" s="49" t="str">
        <f>'Речевое развитие'!Y19</f>
        <v>Низкий</v>
      </c>
      <c r="L19" s="49" t="str">
        <f>'Речевое развитие'!Z19</f>
        <v>Достаточный</v>
      </c>
      <c r="M19" s="49" t="str">
        <f>'Художественно эстетическое '!X19</f>
        <v>Низкий</v>
      </c>
      <c r="N19" s="49" t="str">
        <f>'Художественно эстетическое '!Y19</f>
        <v>Низкий</v>
      </c>
      <c r="O19" s="49" t="str">
        <f>'Художественно эстетическое '!Z19</f>
        <v>Достаточный</v>
      </c>
      <c r="P19" s="49" t="str">
        <f>'Физическое развитие'!X19</f>
        <v>Низкий</v>
      </c>
      <c r="Q19" s="49" t="str">
        <f>'Физическое развитие'!Y19</f>
        <v>Низкий</v>
      </c>
      <c r="R19" s="49" t="str">
        <f>'Физическое развитие'!Z19</f>
        <v>Достаточный</v>
      </c>
      <c r="S19" s="41" t="str">
        <f t="shared" si="15"/>
        <v>Низкий</v>
      </c>
      <c r="T19" s="41" t="str">
        <f t="shared" si="16"/>
        <v>Низкий</v>
      </c>
      <c r="U19" s="41" t="str">
        <f t="shared" si="17"/>
        <v>Достаточный</v>
      </c>
      <c r="W19" s="35">
        <f t="shared" si="18"/>
        <v>0</v>
      </c>
      <c r="X19" s="35">
        <f t="shared" si="19"/>
        <v>0</v>
      </c>
      <c r="Y19" s="35">
        <f t="shared" si="20"/>
        <v>1</v>
      </c>
      <c r="AA19" s="9" t="str">
        <f t="shared" si="0"/>
        <v>Низкий</v>
      </c>
      <c r="AB19" s="9" t="str">
        <f t="shared" si="1"/>
        <v>Низкий</v>
      </c>
      <c r="AC19" s="9" t="str">
        <f t="shared" si="2"/>
        <v>Низкий</v>
      </c>
      <c r="AD19" s="9" t="str">
        <f t="shared" si="3"/>
        <v>Низкий</v>
      </c>
      <c r="AE19" s="9" t="str">
        <f t="shared" si="4"/>
        <v>Низкий</v>
      </c>
      <c r="AG19" s="36">
        <f t="shared" si="21"/>
        <v>0</v>
      </c>
      <c r="AH19" s="36">
        <f t="shared" si="22"/>
        <v>0.2</v>
      </c>
      <c r="AI19" s="36">
        <f t="shared" si="26"/>
        <v>0.8</v>
      </c>
      <c r="AK19" s="9" t="str">
        <f t="shared" si="5"/>
        <v>Достаточный</v>
      </c>
      <c r="AL19" s="9" t="str">
        <f t="shared" si="6"/>
        <v>Низкий</v>
      </c>
      <c r="AM19" s="9" t="str">
        <f t="shared" si="7"/>
        <v>Низкий</v>
      </c>
      <c r="AN19" s="9" t="str">
        <f t="shared" si="8"/>
        <v>Низкий</v>
      </c>
      <c r="AO19" s="9" t="str">
        <f t="shared" si="9"/>
        <v>Низкий</v>
      </c>
      <c r="AQ19" s="36">
        <f t="shared" si="23"/>
        <v>0</v>
      </c>
      <c r="AR19" s="36">
        <f t="shared" si="24"/>
        <v>1</v>
      </c>
      <c r="AS19" s="36">
        <f t="shared" si="25"/>
        <v>0</v>
      </c>
      <c r="AU19" s="9" t="str">
        <f t="shared" si="10"/>
        <v>Достаточный</v>
      </c>
      <c r="AV19" s="9" t="str">
        <f t="shared" si="11"/>
        <v>Достаточный</v>
      </c>
      <c r="AW19" s="9" t="str">
        <f t="shared" si="12"/>
        <v>Достаточный</v>
      </c>
      <c r="AX19" s="9" t="str">
        <f t="shared" si="13"/>
        <v>Достаточный</v>
      </c>
      <c r="AY19" s="9" t="str">
        <f t="shared" si="14"/>
        <v>Достаточный</v>
      </c>
    </row>
    <row r="20" spans="1:51" ht="16" thickBot="1" x14ac:dyDescent="0.4">
      <c r="A20" s="44">
        <v>14</v>
      </c>
      <c r="B20" s="118">
        <v>1314</v>
      </c>
      <c r="C20" s="119"/>
      <c r="D20" s="49" t="str">
        <f>'Социально-коммукативное раз'!X20</f>
        <v>Низкий</v>
      </c>
      <c r="E20" s="49" t="str">
        <f>'Социально-коммукативное раз'!Y20</f>
        <v>Достаточный</v>
      </c>
      <c r="F20" s="49" t="str">
        <f>'Социально-коммукативное раз'!Z20</f>
        <v>Достаточный</v>
      </c>
      <c r="G20" s="49" t="str">
        <f>'Познавательное развитие'!X20</f>
        <v>Низкий</v>
      </c>
      <c r="H20" s="49" t="str">
        <f>'Познавательное развитие'!Y20</f>
        <v>Низкий</v>
      </c>
      <c r="I20" s="49" t="str">
        <f>'Познавательное развитие'!Z20</f>
        <v>Достаточный</v>
      </c>
      <c r="J20" s="49" t="str">
        <f>'Речевое развитие'!X20</f>
        <v>Низкий</v>
      </c>
      <c r="K20" s="49" t="str">
        <f>'Речевое развитие'!Y20</f>
        <v>Низкий</v>
      </c>
      <c r="L20" s="49" t="str">
        <f>'Речевое развитие'!Z20</f>
        <v>Достаточный</v>
      </c>
      <c r="M20" s="49" t="str">
        <f>'Художественно эстетическое '!X20</f>
        <v>Низкий</v>
      </c>
      <c r="N20" s="49" t="str">
        <f>'Художественно эстетическое '!Y20</f>
        <v>Низкий</v>
      </c>
      <c r="O20" s="49" t="str">
        <f>'Художественно эстетическое '!Z20</f>
        <v>Достаточный</v>
      </c>
      <c r="P20" s="49" t="str">
        <f>'Физическое развитие'!X20</f>
        <v>Низкий</v>
      </c>
      <c r="Q20" s="49" t="str">
        <f>'Физическое развитие'!Y20</f>
        <v>Низкий</v>
      </c>
      <c r="R20" s="49" t="str">
        <f>'Физическое развитие'!Z20</f>
        <v>Достаточный</v>
      </c>
      <c r="S20" s="41" t="str">
        <f t="shared" si="15"/>
        <v>Низкий</v>
      </c>
      <c r="T20" s="41" t="str">
        <f t="shared" si="16"/>
        <v>Низкий</v>
      </c>
      <c r="U20" s="41" t="str">
        <f t="shared" si="17"/>
        <v>Достаточный</v>
      </c>
      <c r="W20" s="35">
        <f t="shared" si="18"/>
        <v>0</v>
      </c>
      <c r="X20" s="35">
        <f t="shared" si="19"/>
        <v>0</v>
      </c>
      <c r="Y20" s="35">
        <f t="shared" si="20"/>
        <v>1</v>
      </c>
      <c r="AA20" s="9" t="str">
        <f t="shared" si="0"/>
        <v>Низкий</v>
      </c>
      <c r="AB20" s="9" t="str">
        <f t="shared" si="1"/>
        <v>Низкий</v>
      </c>
      <c r="AC20" s="9" t="str">
        <f t="shared" si="2"/>
        <v>Низкий</v>
      </c>
      <c r="AD20" s="9" t="str">
        <f t="shared" si="3"/>
        <v>Низкий</v>
      </c>
      <c r="AE20" s="9" t="str">
        <f t="shared" si="4"/>
        <v>Низкий</v>
      </c>
      <c r="AG20" s="36">
        <f t="shared" si="21"/>
        <v>0</v>
      </c>
      <c r="AH20" s="36">
        <f t="shared" si="22"/>
        <v>0.2</v>
      </c>
      <c r="AI20" s="36">
        <f t="shared" si="26"/>
        <v>0.8</v>
      </c>
      <c r="AK20" s="9" t="str">
        <f t="shared" si="5"/>
        <v>Достаточный</v>
      </c>
      <c r="AL20" s="9" t="str">
        <f t="shared" si="6"/>
        <v>Низкий</v>
      </c>
      <c r="AM20" s="9" t="str">
        <f t="shared" si="7"/>
        <v>Низкий</v>
      </c>
      <c r="AN20" s="9" t="str">
        <f t="shared" si="8"/>
        <v>Низкий</v>
      </c>
      <c r="AO20" s="9" t="str">
        <f t="shared" si="9"/>
        <v>Низкий</v>
      </c>
      <c r="AQ20" s="36">
        <f t="shared" si="23"/>
        <v>0</v>
      </c>
      <c r="AR20" s="36">
        <f t="shared" si="24"/>
        <v>1</v>
      </c>
      <c r="AS20" s="36">
        <f t="shared" si="25"/>
        <v>0</v>
      </c>
      <c r="AU20" s="9" t="str">
        <f t="shared" si="10"/>
        <v>Достаточный</v>
      </c>
      <c r="AV20" s="9" t="str">
        <f t="shared" si="11"/>
        <v>Достаточный</v>
      </c>
      <c r="AW20" s="9" t="str">
        <f t="shared" si="12"/>
        <v>Достаточный</v>
      </c>
      <c r="AX20" s="9" t="str">
        <f t="shared" si="13"/>
        <v>Достаточный</v>
      </c>
      <c r="AY20" s="9" t="str">
        <f t="shared" si="14"/>
        <v>Достаточный</v>
      </c>
    </row>
    <row r="21" spans="1:51" ht="16" thickBot="1" x14ac:dyDescent="0.4">
      <c r="A21" s="44">
        <v>15</v>
      </c>
      <c r="B21" s="118">
        <v>1315</v>
      </c>
      <c r="C21" s="119"/>
      <c r="D21" s="49" t="str">
        <f>'Социально-коммукативное раз'!X21</f>
        <v>Низкий</v>
      </c>
      <c r="E21" s="49" t="str">
        <f>'Социально-коммукативное раз'!Y21</f>
        <v>Достаточный</v>
      </c>
      <c r="F21" s="49" t="str">
        <f>'Социально-коммукативное раз'!Z21</f>
        <v>Достаточный</v>
      </c>
      <c r="G21" s="49" t="str">
        <f>'Познавательное развитие'!X21</f>
        <v>Низкий</v>
      </c>
      <c r="H21" s="49" t="str">
        <f>'Познавательное развитие'!Y21</f>
        <v>Достаточный</v>
      </c>
      <c r="I21" s="49" t="str">
        <f>'Познавательное развитие'!Z21</f>
        <v>Достаточный</v>
      </c>
      <c r="J21" s="49" t="str">
        <f>'Речевое развитие'!X21</f>
        <v>Низкий</v>
      </c>
      <c r="K21" s="49" t="str">
        <f>'Речевое развитие'!Y21</f>
        <v>Низкий</v>
      </c>
      <c r="L21" s="49" t="str">
        <f>'Речевое развитие'!Z21</f>
        <v>Достаточный</v>
      </c>
      <c r="M21" s="49" t="str">
        <f>'Художественно эстетическое '!X21</f>
        <v>Низкий</v>
      </c>
      <c r="N21" s="49" t="str">
        <f>'Художественно эстетическое '!Y21</f>
        <v>Достаточный</v>
      </c>
      <c r="O21" s="49" t="str">
        <f>'Художественно эстетическое '!Z21</f>
        <v>Достаточный</v>
      </c>
      <c r="P21" s="49" t="str">
        <f>'Физическое развитие'!X21</f>
        <v>Низкий</v>
      </c>
      <c r="Q21" s="49" t="str">
        <f>'Физическое развитие'!Y21</f>
        <v>Достаточный</v>
      </c>
      <c r="R21" s="49" t="str">
        <f>'Физическое развитие'!Z21</f>
        <v>Достаточный</v>
      </c>
      <c r="S21" s="41" t="str">
        <f t="shared" si="15"/>
        <v>Низкий</v>
      </c>
      <c r="T21" s="41" t="str">
        <f t="shared" si="16"/>
        <v>Достаточный</v>
      </c>
      <c r="U21" s="41" t="str">
        <f t="shared" si="17"/>
        <v>Достаточный</v>
      </c>
      <c r="W21" s="35">
        <f t="shared" si="18"/>
        <v>0</v>
      </c>
      <c r="X21" s="35">
        <f t="shared" si="19"/>
        <v>0</v>
      </c>
      <c r="Y21" s="35">
        <f t="shared" si="20"/>
        <v>1</v>
      </c>
      <c r="AA21" s="9" t="str">
        <f t="shared" si="0"/>
        <v>Низкий</v>
      </c>
      <c r="AB21" s="9" t="str">
        <f t="shared" si="1"/>
        <v>Низкий</v>
      </c>
      <c r="AC21" s="9" t="str">
        <f t="shared" si="2"/>
        <v>Низкий</v>
      </c>
      <c r="AD21" s="9" t="str">
        <f t="shared" si="3"/>
        <v>Низкий</v>
      </c>
      <c r="AE21" s="9" t="str">
        <f t="shared" si="4"/>
        <v>Низкий</v>
      </c>
      <c r="AG21" s="36">
        <f t="shared" si="21"/>
        <v>0</v>
      </c>
      <c r="AH21" s="36">
        <f t="shared" si="22"/>
        <v>0.8</v>
      </c>
      <c r="AI21" s="36">
        <f t="shared" si="26"/>
        <v>0.2</v>
      </c>
      <c r="AK21" s="9" t="str">
        <f t="shared" si="5"/>
        <v>Достаточный</v>
      </c>
      <c r="AL21" s="9" t="str">
        <f t="shared" si="6"/>
        <v>Достаточный</v>
      </c>
      <c r="AM21" s="9" t="str">
        <f t="shared" si="7"/>
        <v>Низкий</v>
      </c>
      <c r="AN21" s="9" t="str">
        <f t="shared" si="8"/>
        <v>Достаточный</v>
      </c>
      <c r="AO21" s="9" t="str">
        <f t="shared" si="9"/>
        <v>Достаточный</v>
      </c>
      <c r="AQ21" s="36">
        <f t="shared" si="23"/>
        <v>0</v>
      </c>
      <c r="AR21" s="36">
        <f t="shared" si="24"/>
        <v>1</v>
      </c>
      <c r="AS21" s="36">
        <f t="shared" si="25"/>
        <v>0</v>
      </c>
      <c r="AU21" s="9" t="str">
        <f t="shared" si="10"/>
        <v>Достаточный</v>
      </c>
      <c r="AV21" s="9" t="str">
        <f t="shared" si="11"/>
        <v>Достаточный</v>
      </c>
      <c r="AW21" s="9" t="str">
        <f t="shared" si="12"/>
        <v>Достаточный</v>
      </c>
      <c r="AX21" s="9" t="str">
        <f t="shared" si="13"/>
        <v>Достаточный</v>
      </c>
      <c r="AY21" s="9" t="str">
        <f t="shared" si="14"/>
        <v>Достаточный</v>
      </c>
    </row>
    <row r="22" spans="1:51" ht="16" thickBot="1" x14ac:dyDescent="0.4">
      <c r="A22" s="44">
        <v>16</v>
      </c>
      <c r="B22" s="118">
        <v>1316</v>
      </c>
      <c r="C22" s="119"/>
      <c r="D22" s="49" t="str">
        <f>'Социально-коммукативное раз'!X22</f>
        <v>Низкий</v>
      </c>
      <c r="E22" s="49" t="str">
        <f>'Социально-коммукативное раз'!Y22</f>
        <v>Достаточный</v>
      </c>
      <c r="F22" s="49" t="str">
        <f>'Социально-коммукативное раз'!Z22</f>
        <v>Достаточный</v>
      </c>
      <c r="G22" s="49" t="str">
        <f>'Познавательное развитие'!X22</f>
        <v>Низкий</v>
      </c>
      <c r="H22" s="49" t="str">
        <f>'Познавательное развитие'!Y22</f>
        <v>Достаточный</v>
      </c>
      <c r="I22" s="49" t="str">
        <f>'Познавательное развитие'!Z22</f>
        <v>Достаточный</v>
      </c>
      <c r="J22" s="49" t="str">
        <f>'Речевое развитие'!X22</f>
        <v>Низкий</v>
      </c>
      <c r="K22" s="49" t="str">
        <f>'Речевое развитие'!Y22</f>
        <v>Низкий</v>
      </c>
      <c r="L22" s="49" t="str">
        <f>'Речевое развитие'!Z22</f>
        <v>Достаточный</v>
      </c>
      <c r="M22" s="49" t="str">
        <f>'Художественно эстетическое '!X22</f>
        <v>Низкий</v>
      </c>
      <c r="N22" s="49" t="str">
        <f>'Художественно эстетическое '!Y22</f>
        <v>Достаточный</v>
      </c>
      <c r="O22" s="49" t="str">
        <f>'Художественно эстетическое '!Z22</f>
        <v>Достаточный</v>
      </c>
      <c r="P22" s="49" t="str">
        <f>'Физическое развитие'!X22</f>
        <v>Достаточный</v>
      </c>
      <c r="Q22" s="49" t="str">
        <f>'Физическое развитие'!Y22</f>
        <v>Достаточный</v>
      </c>
      <c r="R22" s="49" t="str">
        <f>'Физическое развитие'!Z22</f>
        <v>Оптимальный</v>
      </c>
      <c r="S22" s="41" t="str">
        <f t="shared" si="15"/>
        <v>Низкий</v>
      </c>
      <c r="T22" s="41" t="str">
        <f t="shared" si="16"/>
        <v>Достаточный</v>
      </c>
      <c r="U22" s="41" t="str">
        <f t="shared" si="17"/>
        <v>Достаточный</v>
      </c>
      <c r="W22" s="35">
        <f t="shared" si="18"/>
        <v>0</v>
      </c>
      <c r="X22" s="35">
        <f t="shared" si="19"/>
        <v>0.2</v>
      </c>
      <c r="Y22" s="35">
        <f t="shared" si="20"/>
        <v>0.8</v>
      </c>
      <c r="AA22" s="9" t="str">
        <f t="shared" si="0"/>
        <v>Низкий</v>
      </c>
      <c r="AB22" s="9" t="str">
        <f t="shared" si="1"/>
        <v>Низкий</v>
      </c>
      <c r="AC22" s="9" t="str">
        <f t="shared" si="2"/>
        <v>Низкий</v>
      </c>
      <c r="AD22" s="9" t="str">
        <f t="shared" si="3"/>
        <v>Низкий</v>
      </c>
      <c r="AE22" s="9" t="str">
        <f t="shared" si="4"/>
        <v>Достаточный</v>
      </c>
      <c r="AG22" s="36">
        <f t="shared" si="21"/>
        <v>0</v>
      </c>
      <c r="AH22" s="36">
        <f t="shared" si="22"/>
        <v>0.8</v>
      </c>
      <c r="AI22" s="36">
        <f t="shared" si="26"/>
        <v>0.2</v>
      </c>
      <c r="AK22" s="9" t="str">
        <f t="shared" si="5"/>
        <v>Достаточный</v>
      </c>
      <c r="AL22" s="9" t="str">
        <f t="shared" si="6"/>
        <v>Достаточный</v>
      </c>
      <c r="AM22" s="9" t="str">
        <f t="shared" si="7"/>
        <v>Низкий</v>
      </c>
      <c r="AN22" s="9" t="str">
        <f t="shared" si="8"/>
        <v>Достаточный</v>
      </c>
      <c r="AO22" s="9" t="str">
        <f t="shared" si="9"/>
        <v>Достаточный</v>
      </c>
      <c r="AQ22" s="36">
        <f t="shared" si="23"/>
        <v>0.2</v>
      </c>
      <c r="AR22" s="36">
        <f t="shared" si="24"/>
        <v>0.8</v>
      </c>
      <c r="AS22" s="36">
        <f t="shared" si="25"/>
        <v>0</v>
      </c>
      <c r="AU22" s="9" t="str">
        <f t="shared" si="10"/>
        <v>Достаточный</v>
      </c>
      <c r="AV22" s="9" t="str">
        <f t="shared" si="11"/>
        <v>Достаточный</v>
      </c>
      <c r="AW22" s="9" t="str">
        <f t="shared" si="12"/>
        <v>Достаточный</v>
      </c>
      <c r="AX22" s="9" t="str">
        <f t="shared" si="13"/>
        <v>Достаточный</v>
      </c>
      <c r="AY22" s="9" t="str">
        <f t="shared" si="14"/>
        <v>Оптимальный</v>
      </c>
    </row>
    <row r="23" spans="1:51" ht="16" thickBot="1" x14ac:dyDescent="0.4">
      <c r="A23" s="44">
        <v>17</v>
      </c>
      <c r="B23" s="118">
        <v>1317</v>
      </c>
      <c r="C23" s="119"/>
      <c r="D23" s="49" t="str">
        <f>'Социально-коммукативное раз'!X23</f>
        <v>Низкий</v>
      </c>
      <c r="E23" s="49" t="str">
        <f>'Социально-коммукативное раз'!Y23</f>
        <v>Достаточный</v>
      </c>
      <c r="F23" s="49" t="str">
        <f>'Социально-коммукативное раз'!Z23</f>
        <v>Достаточный</v>
      </c>
      <c r="G23" s="49" t="str">
        <f>'Познавательное развитие'!X23</f>
        <v>Низкий</v>
      </c>
      <c r="H23" s="49" t="str">
        <f>'Познавательное развитие'!Y23</f>
        <v>Низкий</v>
      </c>
      <c r="I23" s="49" t="str">
        <f>'Познавательное развитие'!Z23</f>
        <v>Достаточный</v>
      </c>
      <c r="J23" s="49" t="str">
        <f>'Речевое развитие'!X23</f>
        <v>Низкий</v>
      </c>
      <c r="K23" s="49" t="str">
        <f>'Речевое развитие'!Y23</f>
        <v>Низкий</v>
      </c>
      <c r="L23" s="49" t="str">
        <f>'Речевое развитие'!Z23</f>
        <v>Достаточный</v>
      </c>
      <c r="M23" s="49" t="str">
        <f>'Художественно эстетическое '!X23</f>
        <v>Низкий</v>
      </c>
      <c r="N23" s="49" t="str">
        <f>'Художественно эстетическое '!Y23</f>
        <v>Низкий</v>
      </c>
      <c r="O23" s="49" t="str">
        <f>'Художественно эстетическое '!Z23</f>
        <v>Достаточный</v>
      </c>
      <c r="P23" s="49" t="str">
        <f>'Физическое развитие'!X23</f>
        <v>Низкий</v>
      </c>
      <c r="Q23" s="49" t="str">
        <f>'Физическое развитие'!Y23</f>
        <v>Низкий</v>
      </c>
      <c r="R23" s="49" t="str">
        <f>'Физическое развитие'!Z23</f>
        <v>Достаточный</v>
      </c>
      <c r="S23" s="41" t="str">
        <f t="shared" si="15"/>
        <v>Низкий</v>
      </c>
      <c r="T23" s="41" t="str">
        <f t="shared" si="16"/>
        <v>Низкий</v>
      </c>
      <c r="U23" s="41" t="str">
        <f t="shared" si="17"/>
        <v>Достаточный</v>
      </c>
      <c r="W23" s="35">
        <f t="shared" si="18"/>
        <v>0</v>
      </c>
      <c r="X23" s="35">
        <f t="shared" si="19"/>
        <v>0</v>
      </c>
      <c r="Y23" s="35">
        <f t="shared" si="20"/>
        <v>1</v>
      </c>
      <c r="AA23" s="9" t="str">
        <f t="shared" si="0"/>
        <v>Низкий</v>
      </c>
      <c r="AB23" s="9" t="str">
        <f t="shared" si="1"/>
        <v>Низкий</v>
      </c>
      <c r="AC23" s="9" t="str">
        <f t="shared" si="2"/>
        <v>Низкий</v>
      </c>
      <c r="AD23" s="9" t="str">
        <f t="shared" si="3"/>
        <v>Низкий</v>
      </c>
      <c r="AE23" s="9" t="str">
        <f t="shared" si="4"/>
        <v>Низкий</v>
      </c>
      <c r="AG23" s="36">
        <f t="shared" si="21"/>
        <v>0</v>
      </c>
      <c r="AH23" s="36">
        <f t="shared" si="22"/>
        <v>0.2</v>
      </c>
      <c r="AI23" s="36">
        <f t="shared" si="26"/>
        <v>0.8</v>
      </c>
      <c r="AK23" s="9" t="str">
        <f t="shared" si="5"/>
        <v>Достаточный</v>
      </c>
      <c r="AL23" s="9" t="str">
        <f t="shared" si="6"/>
        <v>Низкий</v>
      </c>
      <c r="AM23" s="9" t="str">
        <f t="shared" si="7"/>
        <v>Низкий</v>
      </c>
      <c r="AN23" s="9" t="str">
        <f t="shared" si="8"/>
        <v>Низкий</v>
      </c>
      <c r="AO23" s="9" t="str">
        <f t="shared" si="9"/>
        <v>Низкий</v>
      </c>
      <c r="AQ23" s="36">
        <f t="shared" si="23"/>
        <v>0</v>
      </c>
      <c r="AR23" s="36">
        <f t="shared" si="24"/>
        <v>1</v>
      </c>
      <c r="AS23" s="36">
        <f t="shared" si="25"/>
        <v>0</v>
      </c>
      <c r="AU23" s="9" t="str">
        <f t="shared" si="10"/>
        <v>Достаточный</v>
      </c>
      <c r="AV23" s="9" t="str">
        <f t="shared" si="11"/>
        <v>Достаточный</v>
      </c>
      <c r="AW23" s="9" t="str">
        <f t="shared" si="12"/>
        <v>Достаточный</v>
      </c>
      <c r="AX23" s="9" t="str">
        <f t="shared" si="13"/>
        <v>Достаточный</v>
      </c>
      <c r="AY23" s="9" t="str">
        <f t="shared" si="14"/>
        <v>Достаточный</v>
      </c>
    </row>
    <row r="24" spans="1:51" ht="16" thickBot="1" x14ac:dyDescent="0.4">
      <c r="A24" s="44">
        <v>18</v>
      </c>
      <c r="B24" s="118">
        <v>1318</v>
      </c>
      <c r="C24" s="119"/>
      <c r="D24" s="49" t="str">
        <f>'Социально-коммукативное раз'!X24</f>
        <v>Низкий</v>
      </c>
      <c r="E24" s="49" t="str">
        <f>'Социально-коммукативное раз'!Y24</f>
        <v>Достаточный</v>
      </c>
      <c r="F24" s="49" t="str">
        <f>'Социально-коммукативное раз'!Z24</f>
        <v>Достаточный</v>
      </c>
      <c r="G24" s="49" t="str">
        <f>'Познавательное развитие'!X24</f>
        <v>Достаточный</v>
      </c>
      <c r="H24" s="49" t="str">
        <f>'Познавательное развитие'!Y24</f>
        <v>Достаточный</v>
      </c>
      <c r="I24" s="49" t="str">
        <f>'Познавательное развитие'!Z24</f>
        <v>Оптимальный</v>
      </c>
      <c r="J24" s="49" t="str">
        <f>'Речевое развитие'!X24</f>
        <v>Низкий</v>
      </c>
      <c r="K24" s="49" t="str">
        <f>'Речевое развитие'!Y24</f>
        <v>Достаточный</v>
      </c>
      <c r="L24" s="49" t="str">
        <f>'Речевое развитие'!Z24</f>
        <v>Достаточный</v>
      </c>
      <c r="M24" s="49" t="str">
        <f>'Художественно эстетическое '!X24</f>
        <v>Низкий</v>
      </c>
      <c r="N24" s="49" t="str">
        <f>'Художественно эстетическое '!Y24</f>
        <v>Достаточный</v>
      </c>
      <c r="O24" s="49" t="str">
        <f>'Художественно эстетическое '!Z24</f>
        <v>Достаточный</v>
      </c>
      <c r="P24" s="49" t="str">
        <f>'Физическое развитие'!X24</f>
        <v>Низкий</v>
      </c>
      <c r="Q24" s="49" t="str">
        <f>'Физическое развитие'!Y24</f>
        <v>Достаточный</v>
      </c>
      <c r="R24" s="49" t="str">
        <f>'Физическое развитие'!Z24</f>
        <v>Оптимальный</v>
      </c>
      <c r="S24" s="41" t="str">
        <f t="shared" si="15"/>
        <v>Низкий</v>
      </c>
      <c r="T24" s="41" t="str">
        <f t="shared" si="16"/>
        <v>Достаточный</v>
      </c>
      <c r="U24" s="41" t="str">
        <f t="shared" si="17"/>
        <v>Достаточный</v>
      </c>
      <c r="W24" s="35">
        <f t="shared" si="18"/>
        <v>0</v>
      </c>
      <c r="X24" s="35">
        <f t="shared" si="19"/>
        <v>0.2</v>
      </c>
      <c r="Y24" s="35">
        <f t="shared" si="20"/>
        <v>0.8</v>
      </c>
      <c r="AA24" s="9" t="str">
        <f t="shared" si="0"/>
        <v>Низкий</v>
      </c>
      <c r="AB24" s="9" t="str">
        <f t="shared" si="1"/>
        <v>Достаточный</v>
      </c>
      <c r="AC24" s="9" t="str">
        <f t="shared" si="2"/>
        <v>Низкий</v>
      </c>
      <c r="AD24" s="9" t="str">
        <f t="shared" si="3"/>
        <v>Низкий</v>
      </c>
      <c r="AE24" s="9" t="str">
        <f t="shared" si="4"/>
        <v>Низкий</v>
      </c>
      <c r="AG24" s="36">
        <f t="shared" si="21"/>
        <v>0</v>
      </c>
      <c r="AH24" s="36">
        <f t="shared" si="22"/>
        <v>1</v>
      </c>
      <c r="AI24" s="36">
        <f t="shared" si="26"/>
        <v>0</v>
      </c>
      <c r="AK24" s="9" t="str">
        <f t="shared" si="5"/>
        <v>Достаточный</v>
      </c>
      <c r="AL24" s="9" t="str">
        <f t="shared" si="6"/>
        <v>Достаточный</v>
      </c>
      <c r="AM24" s="9" t="str">
        <f t="shared" si="7"/>
        <v>Достаточный</v>
      </c>
      <c r="AN24" s="9" t="str">
        <f t="shared" si="8"/>
        <v>Достаточный</v>
      </c>
      <c r="AO24" s="9" t="str">
        <f t="shared" si="9"/>
        <v>Достаточный</v>
      </c>
      <c r="AQ24" s="36">
        <f t="shared" si="23"/>
        <v>0.4</v>
      </c>
      <c r="AR24" s="36">
        <f t="shared" si="24"/>
        <v>0.6</v>
      </c>
      <c r="AS24" s="36">
        <f t="shared" si="25"/>
        <v>0</v>
      </c>
      <c r="AU24" s="9" t="str">
        <f t="shared" si="10"/>
        <v>Достаточный</v>
      </c>
      <c r="AV24" s="9" t="str">
        <f t="shared" si="11"/>
        <v>Оптимальный</v>
      </c>
      <c r="AW24" s="9" t="str">
        <f t="shared" si="12"/>
        <v>Достаточный</v>
      </c>
      <c r="AX24" s="9" t="str">
        <f t="shared" si="13"/>
        <v>Достаточный</v>
      </c>
      <c r="AY24" s="9" t="str">
        <f t="shared" si="14"/>
        <v>Оптимальный</v>
      </c>
    </row>
    <row r="25" spans="1:51" ht="16" thickBot="1" x14ac:dyDescent="0.4">
      <c r="A25" s="44">
        <v>19</v>
      </c>
      <c r="B25" s="118">
        <v>1319</v>
      </c>
      <c r="C25" s="119"/>
      <c r="D25" s="49" t="str">
        <f>'Социально-коммукативное раз'!X25</f>
        <v>Низкий</v>
      </c>
      <c r="E25" s="49" t="str">
        <f>'Социально-коммукативное раз'!Y25</f>
        <v>Достаточный</v>
      </c>
      <c r="F25" s="49" t="str">
        <f>'Социально-коммукативное раз'!Z25</f>
        <v>Достаточный</v>
      </c>
      <c r="G25" s="49" t="str">
        <f>'Познавательное развитие'!X25</f>
        <v>Низкий</v>
      </c>
      <c r="H25" s="49" t="str">
        <f>'Познавательное развитие'!Y25</f>
        <v>Достаточный</v>
      </c>
      <c r="I25" s="49" t="str">
        <f>'Познавательное развитие'!Z25</f>
        <v>Достаточный</v>
      </c>
      <c r="J25" s="49" t="str">
        <f>'Речевое развитие'!X25</f>
        <v>Низкий</v>
      </c>
      <c r="K25" s="49" t="str">
        <f>'Речевое развитие'!Y25</f>
        <v>Достаточный</v>
      </c>
      <c r="L25" s="49" t="str">
        <f>'Речевое развитие'!Z25</f>
        <v>Достаточный</v>
      </c>
      <c r="M25" s="49" t="str">
        <f>'Художественно эстетическое '!X25</f>
        <v>Достаточный</v>
      </c>
      <c r="N25" s="49" t="str">
        <f>'Художественно эстетическое '!Y25</f>
        <v>Достаточный</v>
      </c>
      <c r="O25" s="49" t="str">
        <f>'Художественно эстетическое '!Z25</f>
        <v>Оптимальный</v>
      </c>
      <c r="P25" s="49" t="str">
        <f>'Физическое развитие'!X25</f>
        <v>Низкий</v>
      </c>
      <c r="Q25" s="49" t="str">
        <f>'Физическое развитие'!Y25</f>
        <v>Достаточный</v>
      </c>
      <c r="R25" s="49" t="str">
        <f>'Физическое развитие'!Z25</f>
        <v>Оптимальный</v>
      </c>
      <c r="S25" s="41" t="str">
        <f t="shared" si="15"/>
        <v>Низкий</v>
      </c>
      <c r="T25" s="41" t="str">
        <f t="shared" si="16"/>
        <v>Достаточный</v>
      </c>
      <c r="U25" s="41" t="str">
        <f t="shared" si="17"/>
        <v>Достаточный</v>
      </c>
      <c r="W25" s="35">
        <f t="shared" si="18"/>
        <v>0</v>
      </c>
      <c r="X25" s="35">
        <f t="shared" si="19"/>
        <v>0.2</v>
      </c>
      <c r="Y25" s="35">
        <f t="shared" si="20"/>
        <v>0.8</v>
      </c>
      <c r="AA25" s="9" t="str">
        <f t="shared" si="0"/>
        <v>Низкий</v>
      </c>
      <c r="AB25" s="9" t="str">
        <f t="shared" si="1"/>
        <v>Низкий</v>
      </c>
      <c r="AC25" s="9" t="str">
        <f t="shared" si="2"/>
        <v>Низкий</v>
      </c>
      <c r="AD25" s="9" t="str">
        <f t="shared" si="3"/>
        <v>Достаточный</v>
      </c>
      <c r="AE25" s="9" t="str">
        <f t="shared" si="4"/>
        <v>Низкий</v>
      </c>
      <c r="AG25" s="36">
        <f t="shared" si="21"/>
        <v>0</v>
      </c>
      <c r="AH25" s="36">
        <f t="shared" si="22"/>
        <v>1</v>
      </c>
      <c r="AI25" s="36">
        <f t="shared" si="26"/>
        <v>0</v>
      </c>
      <c r="AK25" s="9" t="str">
        <f t="shared" si="5"/>
        <v>Достаточный</v>
      </c>
      <c r="AL25" s="9" t="str">
        <f t="shared" si="6"/>
        <v>Достаточный</v>
      </c>
      <c r="AM25" s="9" t="str">
        <f t="shared" si="7"/>
        <v>Достаточный</v>
      </c>
      <c r="AN25" s="9" t="str">
        <f t="shared" si="8"/>
        <v>Достаточный</v>
      </c>
      <c r="AO25" s="9" t="str">
        <f t="shared" si="9"/>
        <v>Достаточный</v>
      </c>
      <c r="AQ25" s="36">
        <f t="shared" si="23"/>
        <v>0.4</v>
      </c>
      <c r="AR25" s="36">
        <f t="shared" si="24"/>
        <v>0.6</v>
      </c>
      <c r="AS25" s="36">
        <f t="shared" si="25"/>
        <v>0</v>
      </c>
      <c r="AU25" s="9" t="str">
        <f t="shared" si="10"/>
        <v>Достаточный</v>
      </c>
      <c r="AV25" s="9" t="str">
        <f t="shared" si="11"/>
        <v>Достаточный</v>
      </c>
      <c r="AW25" s="9" t="str">
        <f t="shared" si="12"/>
        <v>Достаточный</v>
      </c>
      <c r="AX25" s="9" t="str">
        <f t="shared" si="13"/>
        <v>Оптимальный</v>
      </c>
      <c r="AY25" s="9" t="str">
        <f t="shared" si="14"/>
        <v>Оптимальный</v>
      </c>
    </row>
    <row r="26" spans="1:51" ht="16" thickBot="1" x14ac:dyDescent="0.4">
      <c r="A26" s="44">
        <v>20</v>
      </c>
      <c r="B26" s="118">
        <v>1320</v>
      </c>
      <c r="C26" s="119"/>
      <c r="D26" s="49" t="str">
        <f>'Социально-коммукативное раз'!X26</f>
        <v>Низкий</v>
      </c>
      <c r="E26" s="49" t="str">
        <f>'Социально-коммукативное раз'!Y26</f>
        <v>Достаточный</v>
      </c>
      <c r="F26" s="49" t="str">
        <f>'Социально-коммукативное раз'!Z26</f>
        <v>Достаточный</v>
      </c>
      <c r="G26" s="49" t="str">
        <f>'Познавательное развитие'!X26</f>
        <v>Низкий</v>
      </c>
      <c r="H26" s="49" t="str">
        <f>'Познавательное развитие'!Y26</f>
        <v>Достаточный</v>
      </c>
      <c r="I26" s="49" t="str">
        <f>'Познавательное развитие'!Z26</f>
        <v>Достаточный</v>
      </c>
      <c r="J26" s="49" t="str">
        <f>'Речевое развитие'!X26</f>
        <v>Низкий</v>
      </c>
      <c r="K26" s="49" t="str">
        <f>'Речевое развитие'!Y26</f>
        <v>Низкий</v>
      </c>
      <c r="L26" s="49" t="str">
        <f>'Речевое развитие'!Z26</f>
        <v>Достаточный</v>
      </c>
      <c r="M26" s="49" t="str">
        <f>'Художественно эстетическое '!X26</f>
        <v>Низкий</v>
      </c>
      <c r="N26" s="49" t="str">
        <f>'Художественно эстетическое '!Y26</f>
        <v>Достаточный</v>
      </c>
      <c r="O26" s="49" t="str">
        <f>'Художественно эстетическое '!Z26</f>
        <v>Достаточный</v>
      </c>
      <c r="P26" s="49" t="str">
        <f>'Физическое развитие'!X26</f>
        <v>Низкий</v>
      </c>
      <c r="Q26" s="49" t="str">
        <f>'Физическое развитие'!Y26</f>
        <v>Достаточный</v>
      </c>
      <c r="R26" s="49" t="str">
        <f>'Физическое развитие'!Z26</f>
        <v>Достаточный</v>
      </c>
      <c r="S26" s="41" t="str">
        <f t="shared" si="15"/>
        <v>Низкий</v>
      </c>
      <c r="T26" s="41" t="str">
        <f t="shared" si="16"/>
        <v>Достаточный</v>
      </c>
      <c r="U26" s="41" t="str">
        <f t="shared" si="17"/>
        <v>Достаточный</v>
      </c>
      <c r="W26" s="35">
        <f t="shared" si="18"/>
        <v>0</v>
      </c>
      <c r="X26" s="35">
        <f t="shared" si="19"/>
        <v>0</v>
      </c>
      <c r="Y26" s="35">
        <f t="shared" si="20"/>
        <v>1</v>
      </c>
      <c r="AA26" s="9" t="str">
        <f t="shared" si="0"/>
        <v>Низкий</v>
      </c>
      <c r="AB26" s="9" t="str">
        <f t="shared" si="1"/>
        <v>Низкий</v>
      </c>
      <c r="AC26" s="9" t="str">
        <f t="shared" si="2"/>
        <v>Низкий</v>
      </c>
      <c r="AD26" s="9" t="str">
        <f t="shared" si="3"/>
        <v>Низкий</v>
      </c>
      <c r="AE26" s="9" t="str">
        <f t="shared" si="4"/>
        <v>Низкий</v>
      </c>
      <c r="AG26" s="36">
        <f t="shared" si="21"/>
        <v>0</v>
      </c>
      <c r="AH26" s="36">
        <f t="shared" si="22"/>
        <v>0.8</v>
      </c>
      <c r="AI26" s="36">
        <f t="shared" si="26"/>
        <v>0.2</v>
      </c>
      <c r="AK26" s="9" t="str">
        <f t="shared" si="5"/>
        <v>Достаточный</v>
      </c>
      <c r="AL26" s="9" t="str">
        <f t="shared" si="6"/>
        <v>Достаточный</v>
      </c>
      <c r="AM26" s="9" t="str">
        <f t="shared" si="7"/>
        <v>Низкий</v>
      </c>
      <c r="AN26" s="9" t="str">
        <f t="shared" si="8"/>
        <v>Достаточный</v>
      </c>
      <c r="AO26" s="9" t="str">
        <f t="shared" si="9"/>
        <v>Достаточный</v>
      </c>
      <c r="AQ26" s="36">
        <f t="shared" si="23"/>
        <v>0</v>
      </c>
      <c r="AR26" s="36">
        <f t="shared" si="24"/>
        <v>1</v>
      </c>
      <c r="AS26" s="36">
        <f t="shared" si="25"/>
        <v>0</v>
      </c>
      <c r="AU26" s="9" t="str">
        <f t="shared" si="10"/>
        <v>Достаточный</v>
      </c>
      <c r="AV26" s="9" t="str">
        <f t="shared" si="11"/>
        <v>Достаточный</v>
      </c>
      <c r="AW26" s="9" t="str">
        <f t="shared" si="12"/>
        <v>Достаточный</v>
      </c>
      <c r="AX26" s="9" t="str">
        <f t="shared" si="13"/>
        <v>Достаточный</v>
      </c>
      <c r="AY26" s="9" t="str">
        <f t="shared" si="14"/>
        <v>Достаточный</v>
      </c>
    </row>
    <row r="27" spans="1:51" ht="16" thickBot="1" x14ac:dyDescent="0.4">
      <c r="A27" s="44">
        <v>21</v>
      </c>
      <c r="B27" s="118">
        <v>1321</v>
      </c>
      <c r="C27" s="119"/>
      <c r="D27" s="49" t="str">
        <f>'Социально-коммукативное раз'!X27</f>
        <v>Достаточный</v>
      </c>
      <c r="E27" s="49" t="str">
        <f>'Социально-коммукативное раз'!Y27</f>
        <v>Достаточный</v>
      </c>
      <c r="F27" s="49" t="str">
        <f>'Социально-коммукативное раз'!Z27</f>
        <v>Оптимальный</v>
      </c>
      <c r="G27" s="49" t="str">
        <f>'Познавательное развитие'!X27</f>
        <v>Достаточный</v>
      </c>
      <c r="H27" s="49" t="str">
        <f>'Познавательное развитие'!Y27</f>
        <v>Достаточный</v>
      </c>
      <c r="I27" s="49" t="str">
        <f>'Познавательное развитие'!Z27</f>
        <v>Оптимальный</v>
      </c>
      <c r="J27" s="49" t="str">
        <f>'Речевое развитие'!X27</f>
        <v>Низкий</v>
      </c>
      <c r="K27" s="49" t="str">
        <f>'Речевое развитие'!Y27</f>
        <v>Достаточный</v>
      </c>
      <c r="L27" s="49" t="str">
        <f>'Речевое развитие'!Z27</f>
        <v>Достаточный</v>
      </c>
      <c r="M27" s="49" t="str">
        <f>'Художественно эстетическое '!X27</f>
        <v>Достаточный</v>
      </c>
      <c r="N27" s="49" t="str">
        <f>'Художественно эстетическое '!Y27</f>
        <v>Достаточный</v>
      </c>
      <c r="O27" s="49" t="str">
        <f>'Художественно эстетическое '!Z27</f>
        <v>Оптимальный</v>
      </c>
      <c r="P27" s="49" t="str">
        <f>'Физическое развитие'!X27</f>
        <v>Достаточный</v>
      </c>
      <c r="Q27" s="49" t="str">
        <f>'Физическое развитие'!Y27</f>
        <v>Достаточный</v>
      </c>
      <c r="R27" s="49" t="str">
        <f>'Физическое развитие'!Z27</f>
        <v>Оптимальный</v>
      </c>
      <c r="S27" s="41" t="str">
        <f t="shared" si="15"/>
        <v>Достаточный</v>
      </c>
      <c r="T27" s="41" t="str">
        <f t="shared" si="16"/>
        <v>Достаточный</v>
      </c>
      <c r="U27" s="41" t="str">
        <f t="shared" si="17"/>
        <v>Оптимальный</v>
      </c>
      <c r="W27" s="35">
        <f t="shared" si="18"/>
        <v>0</v>
      </c>
      <c r="X27" s="35">
        <f t="shared" si="19"/>
        <v>0.8</v>
      </c>
      <c r="Y27" s="35">
        <f t="shared" si="20"/>
        <v>0.2</v>
      </c>
      <c r="AA27" s="9" t="str">
        <f t="shared" si="0"/>
        <v>Достаточный</v>
      </c>
      <c r="AB27" s="9" t="str">
        <f t="shared" si="1"/>
        <v>Достаточный</v>
      </c>
      <c r="AC27" s="9" t="str">
        <f t="shared" si="2"/>
        <v>Низкий</v>
      </c>
      <c r="AD27" s="9" t="str">
        <f t="shared" si="3"/>
        <v>Достаточный</v>
      </c>
      <c r="AE27" s="9" t="str">
        <f t="shared" si="4"/>
        <v>Достаточный</v>
      </c>
      <c r="AG27" s="36">
        <f t="shared" si="21"/>
        <v>0</v>
      </c>
      <c r="AH27" s="36">
        <f t="shared" si="22"/>
        <v>1</v>
      </c>
      <c r="AI27" s="36">
        <f t="shared" si="26"/>
        <v>0</v>
      </c>
      <c r="AK27" s="9" t="str">
        <f t="shared" si="5"/>
        <v>Достаточный</v>
      </c>
      <c r="AL27" s="9" t="str">
        <f t="shared" si="6"/>
        <v>Достаточный</v>
      </c>
      <c r="AM27" s="9" t="str">
        <f t="shared" si="7"/>
        <v>Достаточный</v>
      </c>
      <c r="AN27" s="9" t="str">
        <f t="shared" si="8"/>
        <v>Достаточный</v>
      </c>
      <c r="AO27" s="9" t="str">
        <f t="shared" si="9"/>
        <v>Достаточный</v>
      </c>
      <c r="AQ27" s="36">
        <f t="shared" si="23"/>
        <v>0.8</v>
      </c>
      <c r="AR27" s="36">
        <f t="shared" si="24"/>
        <v>0.2</v>
      </c>
      <c r="AS27" s="36">
        <f t="shared" si="25"/>
        <v>0</v>
      </c>
      <c r="AU27" s="9" t="str">
        <f t="shared" si="10"/>
        <v>Оптимальный</v>
      </c>
      <c r="AV27" s="9" t="str">
        <f t="shared" si="11"/>
        <v>Оптимальный</v>
      </c>
      <c r="AW27" s="9" t="str">
        <f t="shared" si="12"/>
        <v>Достаточный</v>
      </c>
      <c r="AX27" s="9" t="str">
        <f t="shared" si="13"/>
        <v>Оптимальный</v>
      </c>
      <c r="AY27" s="9" t="str">
        <f t="shared" si="14"/>
        <v>Оптимальный</v>
      </c>
    </row>
    <row r="28" spans="1:51" ht="16" thickBot="1" x14ac:dyDescent="0.4">
      <c r="A28" s="44">
        <v>22</v>
      </c>
      <c r="B28" s="118">
        <v>1322</v>
      </c>
      <c r="C28" s="119"/>
      <c r="D28" s="49" t="str">
        <f>'Социально-коммукативное раз'!X28</f>
        <v>Достаточный</v>
      </c>
      <c r="E28" s="49" t="str">
        <f>'Социально-коммукативное раз'!Y28</f>
        <v>Достаточный</v>
      </c>
      <c r="F28" s="49" t="str">
        <f>'Социально-коммукативное раз'!Z28</f>
        <v>Оптимальный</v>
      </c>
      <c r="G28" s="49" t="str">
        <f>'Познавательное развитие'!X28</f>
        <v>Достаточный</v>
      </c>
      <c r="H28" s="49" t="str">
        <f>'Познавательное развитие'!Y28</f>
        <v>Достаточный</v>
      </c>
      <c r="I28" s="49" t="str">
        <f>'Познавательное развитие'!Z28</f>
        <v>Оптимальный</v>
      </c>
      <c r="J28" s="49" t="str">
        <f>'Речевое развитие'!X28</f>
        <v>Низкий</v>
      </c>
      <c r="K28" s="49" t="str">
        <f>'Речевое развитие'!Y28</f>
        <v>Достаточный</v>
      </c>
      <c r="L28" s="49" t="str">
        <f>'Речевое развитие'!Z28</f>
        <v>Оптимальный</v>
      </c>
      <c r="M28" s="49" t="str">
        <f>'Художественно эстетическое '!X28</f>
        <v>Достаточный</v>
      </c>
      <c r="N28" s="49" t="str">
        <f>'Художественно эстетическое '!Y28</f>
        <v>Достаточный</v>
      </c>
      <c r="O28" s="49" t="str">
        <f>'Художественно эстетическое '!Z28</f>
        <v>Оптимальный</v>
      </c>
      <c r="P28" s="49" t="str">
        <f>'Физическое развитие'!X28</f>
        <v>Низкий</v>
      </c>
      <c r="Q28" s="49" t="str">
        <f>'Физическое развитие'!Y28</f>
        <v>Достаточный</v>
      </c>
      <c r="R28" s="49" t="str">
        <f>'Физическое развитие'!Z28</f>
        <v>Оптимальный</v>
      </c>
      <c r="S28" s="41" t="str">
        <f t="shared" si="15"/>
        <v>Достаточный</v>
      </c>
      <c r="T28" s="41" t="str">
        <f t="shared" si="16"/>
        <v>Достаточный</v>
      </c>
      <c r="U28" s="41" t="str">
        <f t="shared" si="17"/>
        <v>Оптимальный</v>
      </c>
      <c r="W28" s="35">
        <f t="shared" si="18"/>
        <v>0</v>
      </c>
      <c r="X28" s="35">
        <f t="shared" si="19"/>
        <v>0.6</v>
      </c>
      <c r="Y28" s="35">
        <f t="shared" si="20"/>
        <v>0.4</v>
      </c>
      <c r="AA28" s="9" t="str">
        <f t="shared" si="0"/>
        <v>Достаточный</v>
      </c>
      <c r="AB28" s="9" t="str">
        <f t="shared" si="1"/>
        <v>Достаточный</v>
      </c>
      <c r="AC28" s="9" t="str">
        <f t="shared" si="2"/>
        <v>Низкий</v>
      </c>
      <c r="AD28" s="9" t="str">
        <f t="shared" si="3"/>
        <v>Достаточный</v>
      </c>
      <c r="AE28" s="9" t="str">
        <f t="shared" si="4"/>
        <v>Низкий</v>
      </c>
      <c r="AG28" s="36">
        <f t="shared" si="21"/>
        <v>0</v>
      </c>
      <c r="AH28" s="36">
        <f t="shared" si="22"/>
        <v>1</v>
      </c>
      <c r="AI28" s="36">
        <f t="shared" si="26"/>
        <v>0</v>
      </c>
      <c r="AK28" s="9" t="str">
        <f t="shared" si="5"/>
        <v>Достаточный</v>
      </c>
      <c r="AL28" s="9" t="str">
        <f t="shared" si="6"/>
        <v>Достаточный</v>
      </c>
      <c r="AM28" s="9" t="str">
        <f t="shared" si="7"/>
        <v>Достаточный</v>
      </c>
      <c r="AN28" s="9" t="str">
        <f t="shared" si="8"/>
        <v>Достаточный</v>
      </c>
      <c r="AO28" s="9" t="str">
        <f t="shared" si="9"/>
        <v>Достаточный</v>
      </c>
      <c r="AQ28" s="36">
        <f t="shared" si="23"/>
        <v>1</v>
      </c>
      <c r="AR28" s="36">
        <f t="shared" si="24"/>
        <v>0</v>
      </c>
      <c r="AS28" s="36">
        <f t="shared" si="25"/>
        <v>0</v>
      </c>
      <c r="AU28" s="9" t="str">
        <f t="shared" si="10"/>
        <v>Оптимальный</v>
      </c>
      <c r="AV28" s="9" t="str">
        <f t="shared" si="11"/>
        <v>Оптимальный</v>
      </c>
      <c r="AW28" s="9" t="str">
        <f t="shared" si="12"/>
        <v>Оптимальный</v>
      </c>
      <c r="AX28" s="9" t="str">
        <f t="shared" si="13"/>
        <v>Оптимальный</v>
      </c>
      <c r="AY28" s="9" t="str">
        <f t="shared" si="14"/>
        <v>Оптимальный</v>
      </c>
    </row>
    <row r="29" spans="1:51" ht="16" thickBot="1" x14ac:dyDescent="0.4">
      <c r="A29" s="44">
        <v>23</v>
      </c>
      <c r="B29" s="118">
        <v>1323</v>
      </c>
      <c r="C29" s="119"/>
      <c r="D29" s="49" t="str">
        <f>'Социально-коммукативное раз'!X29</f>
        <v>Достаточный</v>
      </c>
      <c r="E29" s="49" t="str">
        <f>'Социально-коммукативное раз'!Y29</f>
        <v>Достаточный</v>
      </c>
      <c r="F29" s="49" t="str">
        <f>'Социально-коммукативное раз'!Z29</f>
        <v>Оптимальный</v>
      </c>
      <c r="G29" s="49" t="str">
        <f>'Познавательное развитие'!X29</f>
        <v>Достаточный</v>
      </c>
      <c r="H29" s="49" t="str">
        <f>'Познавательное развитие'!Y29</f>
        <v>Достаточный</v>
      </c>
      <c r="I29" s="49" t="str">
        <f>'Познавательное развитие'!Z29</f>
        <v>Оптимальный</v>
      </c>
      <c r="J29" s="49" t="str">
        <f>'Речевое развитие'!X29</f>
        <v>Низкий</v>
      </c>
      <c r="K29" s="49" t="str">
        <f>'Речевое развитие'!Y29</f>
        <v>Достаточный</v>
      </c>
      <c r="L29" s="49" t="str">
        <f>'Речевое развитие'!Z29</f>
        <v>Оптимальный</v>
      </c>
      <c r="M29" s="49" t="str">
        <f>'Художественно эстетическое '!X29</f>
        <v>Достаточный</v>
      </c>
      <c r="N29" s="49" t="str">
        <f>'Художественно эстетическое '!Y29</f>
        <v>Достаточный</v>
      </c>
      <c r="O29" s="49" t="str">
        <f>'Художественно эстетическое '!Z29</f>
        <v>Оптимальный</v>
      </c>
      <c r="P29" s="49" t="str">
        <f>'Физическое развитие'!X29</f>
        <v>Достаточный</v>
      </c>
      <c r="Q29" s="49" t="str">
        <f>'Физическое развитие'!Y29</f>
        <v>Достаточный</v>
      </c>
      <c r="R29" s="49" t="str">
        <f>'Физическое развитие'!Z29</f>
        <v>Оптимальный</v>
      </c>
      <c r="S29" s="41" t="str">
        <f t="shared" si="15"/>
        <v>Достаточный</v>
      </c>
      <c r="T29" s="41" t="str">
        <f t="shared" si="16"/>
        <v>Достаточный</v>
      </c>
      <c r="U29" s="41" t="str">
        <f t="shared" si="17"/>
        <v>Оптимальный</v>
      </c>
      <c r="W29" s="35">
        <f t="shared" si="18"/>
        <v>0</v>
      </c>
      <c r="X29" s="35">
        <f t="shared" si="19"/>
        <v>0.8</v>
      </c>
      <c r="Y29" s="35">
        <f t="shared" si="20"/>
        <v>0.2</v>
      </c>
      <c r="AA29" s="9" t="str">
        <f t="shared" si="0"/>
        <v>Достаточный</v>
      </c>
      <c r="AB29" s="9" t="str">
        <f t="shared" si="1"/>
        <v>Достаточный</v>
      </c>
      <c r="AC29" s="9" t="str">
        <f t="shared" si="2"/>
        <v>Низкий</v>
      </c>
      <c r="AD29" s="9" t="str">
        <f t="shared" si="3"/>
        <v>Достаточный</v>
      </c>
      <c r="AE29" s="9" t="str">
        <f t="shared" si="4"/>
        <v>Достаточный</v>
      </c>
      <c r="AG29" s="36">
        <f t="shared" si="21"/>
        <v>0</v>
      </c>
      <c r="AH29" s="36">
        <f t="shared" si="22"/>
        <v>1</v>
      </c>
      <c r="AI29" s="36">
        <f t="shared" si="26"/>
        <v>0</v>
      </c>
      <c r="AK29" s="9" t="str">
        <f t="shared" si="5"/>
        <v>Достаточный</v>
      </c>
      <c r="AL29" s="9" t="str">
        <f t="shared" si="6"/>
        <v>Достаточный</v>
      </c>
      <c r="AM29" s="9" t="str">
        <f t="shared" si="7"/>
        <v>Достаточный</v>
      </c>
      <c r="AN29" s="9" t="str">
        <f t="shared" si="8"/>
        <v>Достаточный</v>
      </c>
      <c r="AO29" s="9" t="str">
        <f t="shared" si="9"/>
        <v>Достаточный</v>
      </c>
      <c r="AQ29" s="36">
        <f t="shared" si="23"/>
        <v>1</v>
      </c>
      <c r="AR29" s="36">
        <f t="shared" si="24"/>
        <v>0</v>
      </c>
      <c r="AS29" s="36">
        <f t="shared" si="25"/>
        <v>0</v>
      </c>
      <c r="AU29" s="9" t="str">
        <f t="shared" si="10"/>
        <v>Оптимальный</v>
      </c>
      <c r="AV29" s="9" t="str">
        <f t="shared" si="11"/>
        <v>Оптимальный</v>
      </c>
      <c r="AW29" s="9" t="str">
        <f t="shared" si="12"/>
        <v>Оптимальный</v>
      </c>
      <c r="AX29" s="9" t="str">
        <f t="shared" si="13"/>
        <v>Оптимальный</v>
      </c>
      <c r="AY29" s="9" t="str">
        <f t="shared" si="14"/>
        <v>Оптимальный</v>
      </c>
    </row>
    <row r="30" spans="1:51" ht="14" customHeight="1" thickBot="1" x14ac:dyDescent="0.4">
      <c r="A30" s="44">
        <v>24</v>
      </c>
      <c r="B30" s="118">
        <v>1324</v>
      </c>
      <c r="C30" s="119"/>
      <c r="D30" s="49" t="str">
        <f>'Социально-коммукативное раз'!X30</f>
        <v>Низкий</v>
      </c>
      <c r="E30" s="49" t="str">
        <f>'Социально-коммукативное раз'!Y30</f>
        <v>Низкий</v>
      </c>
      <c r="F30" s="49" t="str">
        <f>'Социально-коммукативное раз'!Z30</f>
        <v>Достаточный</v>
      </c>
      <c r="G30" s="49" t="str">
        <f>'Познавательное развитие'!X30</f>
        <v>Низкий</v>
      </c>
      <c r="H30" s="49" t="str">
        <f>'Познавательное развитие'!Y30</f>
        <v>Достаточный</v>
      </c>
      <c r="I30" s="49" t="str">
        <f>'Познавательное развитие'!Z30</f>
        <v>Достаточный</v>
      </c>
      <c r="J30" s="49" t="str">
        <f>'Речевое развитие'!X30</f>
        <v>Низкий</v>
      </c>
      <c r="K30" s="49" t="str">
        <f>'Речевое развитие'!Y30</f>
        <v>Низкий</v>
      </c>
      <c r="L30" s="49" t="str">
        <f>'Речевое развитие'!Z30</f>
        <v>Достаточный</v>
      </c>
      <c r="M30" s="49" t="str">
        <f>'Художественно эстетическое '!X30</f>
        <v>Низкий</v>
      </c>
      <c r="N30" s="49" t="str">
        <f>'Художественно эстетическое '!Y30</f>
        <v>Достаточный</v>
      </c>
      <c r="O30" s="49" t="str">
        <f>'Художественно эстетическое '!Z30</f>
        <v>Достаточный</v>
      </c>
      <c r="P30" s="49" t="str">
        <f>'Физическое развитие'!X30</f>
        <v>Низкий</v>
      </c>
      <c r="Q30" s="49" t="str">
        <f>'Физическое развитие'!Y30</f>
        <v>Достаточный</v>
      </c>
      <c r="R30" s="49" t="str">
        <f>'Физическое развитие'!Z30</f>
        <v>Достаточный</v>
      </c>
      <c r="S30" s="41" t="str">
        <f t="shared" si="15"/>
        <v>Низкий</v>
      </c>
      <c r="T30" s="41" t="str">
        <f t="shared" si="16"/>
        <v>Достаточный</v>
      </c>
      <c r="U30" s="41" t="str">
        <f t="shared" si="17"/>
        <v>Достаточный</v>
      </c>
      <c r="W30" s="35">
        <f t="shared" si="18"/>
        <v>0</v>
      </c>
      <c r="X30" s="35">
        <f t="shared" si="19"/>
        <v>0</v>
      </c>
      <c r="Y30" s="35">
        <f t="shared" si="20"/>
        <v>1</v>
      </c>
      <c r="AA30" s="9" t="str">
        <f t="shared" si="0"/>
        <v>Низкий</v>
      </c>
      <c r="AB30" s="9" t="str">
        <f t="shared" si="1"/>
        <v>Низкий</v>
      </c>
      <c r="AC30" s="9" t="str">
        <f t="shared" si="2"/>
        <v>Низкий</v>
      </c>
      <c r="AD30" s="9" t="str">
        <f t="shared" si="3"/>
        <v>Низкий</v>
      </c>
      <c r="AE30" s="9" t="str">
        <f t="shared" si="4"/>
        <v>Низкий</v>
      </c>
      <c r="AG30" s="36">
        <f t="shared" si="21"/>
        <v>0</v>
      </c>
      <c r="AH30" s="36">
        <f t="shared" si="22"/>
        <v>0.6</v>
      </c>
      <c r="AI30" s="36">
        <f t="shared" si="26"/>
        <v>0.4</v>
      </c>
      <c r="AK30" s="9" t="str">
        <f t="shared" si="5"/>
        <v>Низкий</v>
      </c>
      <c r="AL30" s="9" t="str">
        <f t="shared" si="6"/>
        <v>Достаточный</v>
      </c>
      <c r="AM30" s="9" t="str">
        <f t="shared" si="7"/>
        <v>Низкий</v>
      </c>
      <c r="AN30" s="9" t="str">
        <f t="shared" si="8"/>
        <v>Достаточный</v>
      </c>
      <c r="AO30" s="9" t="str">
        <f t="shared" si="9"/>
        <v>Достаточный</v>
      </c>
      <c r="AQ30" s="36">
        <f t="shared" si="23"/>
        <v>0</v>
      </c>
      <c r="AR30" s="36">
        <f t="shared" si="24"/>
        <v>1</v>
      </c>
      <c r="AS30" s="36">
        <f t="shared" si="25"/>
        <v>0</v>
      </c>
      <c r="AU30" s="9" t="str">
        <f t="shared" si="10"/>
        <v>Достаточный</v>
      </c>
      <c r="AV30" s="9" t="str">
        <f t="shared" si="11"/>
        <v>Достаточный</v>
      </c>
      <c r="AW30" s="9" t="str">
        <f t="shared" si="12"/>
        <v>Достаточный</v>
      </c>
      <c r="AX30" s="9" t="str">
        <f t="shared" si="13"/>
        <v>Достаточный</v>
      </c>
      <c r="AY30" s="9" t="str">
        <f t="shared" si="14"/>
        <v>Достаточный</v>
      </c>
    </row>
    <row r="31" spans="1:51" ht="16" thickBot="1" x14ac:dyDescent="0.4">
      <c r="A31" s="44">
        <v>25</v>
      </c>
      <c r="B31" s="118">
        <v>1325</v>
      </c>
      <c r="C31" s="119"/>
      <c r="D31" s="49" t="str">
        <f>'Социально-коммукативное раз'!X31</f>
        <v>Достаточный</v>
      </c>
      <c r="E31" s="49" t="str">
        <f>'Социально-коммукативное раз'!Y31</f>
        <v>Достаточный</v>
      </c>
      <c r="F31" s="49" t="str">
        <f>'Социально-коммукативное раз'!Z31</f>
        <v>Оптимальный</v>
      </c>
      <c r="G31" s="48" t="str">
        <f>'Познавательное развитие'!X31</f>
        <v>Достаточный</v>
      </c>
      <c r="H31" s="49" t="str">
        <f>'Познавательное развитие'!Y31</f>
        <v>Достаточный</v>
      </c>
      <c r="I31" s="49" t="str">
        <f>'Познавательное развитие'!Z31</f>
        <v>Оптимальный</v>
      </c>
      <c r="J31" s="49" t="str">
        <f>'Речевое развитие'!X31</f>
        <v>Низкий</v>
      </c>
      <c r="K31" s="49" t="str">
        <f>'Речевое развитие'!Y31</f>
        <v>Достаточный</v>
      </c>
      <c r="L31" s="49" t="str">
        <f>'Речевое развитие'!Z31</f>
        <v>Достаточный</v>
      </c>
      <c r="M31" s="49" t="str">
        <f>'Художественно эстетическое '!X31</f>
        <v>Достаточный</v>
      </c>
      <c r="N31" s="49" t="str">
        <f>'Художественно эстетическое '!Y31</f>
        <v>Достаточный</v>
      </c>
      <c r="O31" s="49" t="str">
        <f>'Художественно эстетическое '!Z31</f>
        <v>Оптимальный</v>
      </c>
      <c r="P31" s="49" t="str">
        <f>'Физическое развитие'!X31</f>
        <v>Низкий</v>
      </c>
      <c r="Q31" s="49" t="str">
        <f>'Физическое развитие'!Y31</f>
        <v>Достаточный</v>
      </c>
      <c r="R31" s="49" t="str">
        <f>'Физическое развитие'!Z31</f>
        <v>Достаточный</v>
      </c>
      <c r="S31" s="41" t="str">
        <f t="shared" si="15"/>
        <v>Достаточный</v>
      </c>
      <c r="T31" s="41" t="str">
        <f t="shared" si="16"/>
        <v>Достаточный</v>
      </c>
      <c r="U31" s="41" t="str">
        <f t="shared" si="17"/>
        <v>Оптимальный</v>
      </c>
      <c r="W31" s="35">
        <f t="shared" si="18"/>
        <v>0</v>
      </c>
      <c r="X31" s="35">
        <f t="shared" si="19"/>
        <v>0.6</v>
      </c>
      <c r="Y31" s="35">
        <f t="shared" si="20"/>
        <v>0.4</v>
      </c>
      <c r="AA31" s="9" t="str">
        <f t="shared" si="0"/>
        <v>Достаточный</v>
      </c>
      <c r="AB31" s="9" t="str">
        <f t="shared" si="1"/>
        <v>Достаточный</v>
      </c>
      <c r="AC31" s="9" t="str">
        <f t="shared" si="2"/>
        <v>Низкий</v>
      </c>
      <c r="AD31" s="9" t="str">
        <f t="shared" si="3"/>
        <v>Достаточный</v>
      </c>
      <c r="AE31" s="9" t="str">
        <f t="shared" si="4"/>
        <v>Низкий</v>
      </c>
      <c r="AG31" s="36">
        <f t="shared" si="21"/>
        <v>0</v>
      </c>
      <c r="AH31" s="36">
        <f t="shared" si="22"/>
        <v>1</v>
      </c>
      <c r="AI31" s="36">
        <f t="shared" si="26"/>
        <v>0</v>
      </c>
      <c r="AK31" s="9" t="str">
        <f t="shared" si="5"/>
        <v>Достаточный</v>
      </c>
      <c r="AL31" s="9" t="str">
        <f t="shared" si="6"/>
        <v>Достаточный</v>
      </c>
      <c r="AM31" s="9" t="str">
        <f t="shared" si="7"/>
        <v>Достаточный</v>
      </c>
      <c r="AN31" s="9" t="str">
        <f t="shared" si="8"/>
        <v>Достаточный</v>
      </c>
      <c r="AO31" s="9" t="str">
        <f t="shared" si="9"/>
        <v>Достаточный</v>
      </c>
      <c r="AQ31" s="36">
        <f t="shared" si="23"/>
        <v>0.6</v>
      </c>
      <c r="AR31" s="36">
        <f t="shared" si="24"/>
        <v>0.4</v>
      </c>
      <c r="AS31" s="36">
        <f t="shared" si="25"/>
        <v>0</v>
      </c>
      <c r="AU31" s="9" t="str">
        <f t="shared" si="10"/>
        <v>Оптимальный</v>
      </c>
      <c r="AV31" s="9" t="str">
        <f t="shared" si="11"/>
        <v>Оптимальный</v>
      </c>
      <c r="AW31" s="9" t="str">
        <f t="shared" si="12"/>
        <v>Достаточный</v>
      </c>
      <c r="AX31" s="9" t="str">
        <f t="shared" si="13"/>
        <v>Оптимальный</v>
      </c>
      <c r="AY31" s="9" t="str">
        <f t="shared" si="14"/>
        <v>Достаточный</v>
      </c>
    </row>
    <row r="32" spans="1:51" ht="16" thickBot="1" x14ac:dyDescent="0.4">
      <c r="A32" s="44">
        <v>26</v>
      </c>
      <c r="B32" s="118">
        <v>1326</v>
      </c>
      <c r="C32" s="119"/>
      <c r="D32" s="49" t="str">
        <f>'Социально-коммукативное раз'!X32</f>
        <v>Низкий</v>
      </c>
      <c r="E32" s="49" t="str">
        <f>'Социально-коммукативное раз'!Y32</f>
        <v>Низкий</v>
      </c>
      <c r="F32" s="49" t="str">
        <f>'Социально-коммукативное раз'!Z32</f>
        <v>Достаточный</v>
      </c>
      <c r="G32" s="49" t="str">
        <f>'Познавательное развитие'!X32</f>
        <v>Низкий</v>
      </c>
      <c r="H32" s="49" t="str">
        <f>'Познавательное развитие'!Y32</f>
        <v>Низкий</v>
      </c>
      <c r="I32" s="49" t="str">
        <f>'Познавательное развитие'!Z32</f>
        <v>Достаточный</v>
      </c>
      <c r="J32" s="49" t="str">
        <f>'Речевое развитие'!X32</f>
        <v>Низкий</v>
      </c>
      <c r="K32" s="49" t="str">
        <f>'Речевое развитие'!Y32</f>
        <v>Низкий</v>
      </c>
      <c r="L32" s="49" t="str">
        <f>'Речевое развитие'!Z32</f>
        <v>Достаточный</v>
      </c>
      <c r="M32" s="49" t="str">
        <f>'Художественно эстетическое '!X32</f>
        <v>Низкий</v>
      </c>
      <c r="N32" s="49" t="str">
        <f>'Художественно эстетическое '!Y32</f>
        <v>Достаточный</v>
      </c>
      <c r="O32" s="49" t="str">
        <f>'Художественно эстетическое '!Z32</f>
        <v>Оптимальный</v>
      </c>
      <c r="P32" s="49" t="str">
        <f>'Физическое развитие'!X32</f>
        <v>Низкий</v>
      </c>
      <c r="Q32" s="49" t="str">
        <f>'Физическое развитие'!Y32</f>
        <v>Низкий</v>
      </c>
      <c r="R32" s="49" t="str">
        <f>'Физическое развитие'!Z32</f>
        <v>Достаточный</v>
      </c>
      <c r="S32" s="41" t="str">
        <f t="shared" si="15"/>
        <v>Низкий</v>
      </c>
      <c r="T32" s="41" t="str">
        <f t="shared" si="16"/>
        <v>Низкий</v>
      </c>
      <c r="U32" s="41" t="str">
        <f t="shared" si="17"/>
        <v>Достаточный</v>
      </c>
      <c r="W32" s="35">
        <f t="shared" si="18"/>
        <v>0</v>
      </c>
      <c r="X32" s="35">
        <f t="shared" si="19"/>
        <v>0</v>
      </c>
      <c r="Y32" s="35">
        <f t="shared" si="20"/>
        <v>1</v>
      </c>
      <c r="AA32" s="9" t="str">
        <f t="shared" si="0"/>
        <v>Низкий</v>
      </c>
      <c r="AB32" s="9" t="str">
        <f t="shared" si="1"/>
        <v>Низкий</v>
      </c>
      <c r="AC32" s="9" t="str">
        <f t="shared" si="2"/>
        <v>Низкий</v>
      </c>
      <c r="AD32" s="9" t="str">
        <f t="shared" si="3"/>
        <v>Низкий</v>
      </c>
      <c r="AE32" s="9" t="str">
        <f t="shared" si="4"/>
        <v>Низкий</v>
      </c>
      <c r="AG32" s="36">
        <f t="shared" si="21"/>
        <v>0</v>
      </c>
      <c r="AH32" s="36">
        <f t="shared" si="22"/>
        <v>0.2</v>
      </c>
      <c r="AI32" s="36">
        <f t="shared" si="26"/>
        <v>0.8</v>
      </c>
      <c r="AK32" s="9" t="str">
        <f t="shared" si="5"/>
        <v>Низкий</v>
      </c>
      <c r="AL32" s="9" t="str">
        <f t="shared" si="6"/>
        <v>Низкий</v>
      </c>
      <c r="AM32" s="9" t="str">
        <f t="shared" si="7"/>
        <v>Низкий</v>
      </c>
      <c r="AN32" s="9" t="str">
        <f t="shared" si="8"/>
        <v>Достаточный</v>
      </c>
      <c r="AO32" s="9" t="str">
        <f t="shared" si="9"/>
        <v>Низкий</v>
      </c>
      <c r="AQ32" s="36">
        <f t="shared" si="23"/>
        <v>0.2</v>
      </c>
      <c r="AR32" s="36">
        <f t="shared" si="24"/>
        <v>0.8</v>
      </c>
      <c r="AS32" s="36">
        <f t="shared" si="25"/>
        <v>0</v>
      </c>
      <c r="AU32" s="9" t="str">
        <f t="shared" si="10"/>
        <v>Достаточный</v>
      </c>
      <c r="AV32" s="9" t="str">
        <f t="shared" si="11"/>
        <v>Достаточный</v>
      </c>
      <c r="AW32" s="9" t="str">
        <f t="shared" si="12"/>
        <v>Достаточный</v>
      </c>
      <c r="AX32" s="9" t="str">
        <f t="shared" si="13"/>
        <v>Оптимальный</v>
      </c>
      <c r="AY32" s="9" t="str">
        <f t="shared" si="14"/>
        <v>Достаточный</v>
      </c>
    </row>
    <row r="33" spans="1:51" ht="16" thickBot="1" x14ac:dyDescent="0.4">
      <c r="A33" s="44">
        <v>27</v>
      </c>
      <c r="B33" s="118">
        <v>1327</v>
      </c>
      <c r="C33" s="119"/>
      <c r="D33" s="49" t="str">
        <f>'Социально-коммукативное раз'!X33</f>
        <v>Низкий</v>
      </c>
      <c r="E33" s="49" t="str">
        <f>'Социально-коммукативное раз'!Y33</f>
        <v>Достаточный</v>
      </c>
      <c r="F33" s="49" t="str">
        <f>'Социально-коммукативное раз'!Z33</f>
        <v>Достаточный</v>
      </c>
      <c r="G33" s="49" t="str">
        <f>'Познавательное развитие'!X33</f>
        <v>Низкий</v>
      </c>
      <c r="H33" s="49" t="str">
        <f>'Познавательное развитие'!Y33</f>
        <v>Низкий</v>
      </c>
      <c r="I33" s="49" t="str">
        <f>'Познавательное развитие'!Z33</f>
        <v>Достаточный</v>
      </c>
      <c r="J33" s="49" t="str">
        <f>'Речевое развитие'!X33</f>
        <v>Низкий</v>
      </c>
      <c r="K33" s="49" t="str">
        <f>'Речевое развитие'!Y33</f>
        <v>Низкий</v>
      </c>
      <c r="L33" s="49" t="str">
        <f>'Речевое развитие'!Z33</f>
        <v>Достаточный</v>
      </c>
      <c r="M33" s="49" t="str">
        <f>'Художественно эстетическое '!X33</f>
        <v>Достаточный</v>
      </c>
      <c r="N33" s="49" t="str">
        <f>'Художественно эстетическое '!Y33</f>
        <v>Достаточный</v>
      </c>
      <c r="O33" s="49" t="str">
        <f>'Художественно эстетическое '!Z33</f>
        <v>Оптимальный</v>
      </c>
      <c r="P33" s="49" t="str">
        <f>'Физическое развитие'!X33</f>
        <v>Низкий</v>
      </c>
      <c r="Q33" s="49" t="str">
        <f>'Физическое развитие'!Y33</f>
        <v>Достаточный</v>
      </c>
      <c r="R33" s="49" t="str">
        <f>'Физическое развитие'!Z33</f>
        <v>Оптимальный</v>
      </c>
      <c r="S33" s="41" t="str">
        <f t="shared" si="15"/>
        <v>Низкий</v>
      </c>
      <c r="T33" s="41" t="str">
        <f t="shared" si="16"/>
        <v>Достаточный</v>
      </c>
      <c r="U33" s="41" t="str">
        <f t="shared" si="17"/>
        <v>Достаточный</v>
      </c>
      <c r="W33" s="35">
        <f t="shared" si="18"/>
        <v>0</v>
      </c>
      <c r="X33" s="35">
        <f t="shared" si="19"/>
        <v>0.2</v>
      </c>
      <c r="Y33" s="35">
        <f t="shared" si="20"/>
        <v>0.8</v>
      </c>
      <c r="AA33" s="9" t="str">
        <f t="shared" si="0"/>
        <v>Низкий</v>
      </c>
      <c r="AB33" s="9" t="str">
        <f t="shared" si="1"/>
        <v>Низкий</v>
      </c>
      <c r="AC33" s="9" t="str">
        <f t="shared" si="2"/>
        <v>Низкий</v>
      </c>
      <c r="AD33" s="9" t="str">
        <f t="shared" si="3"/>
        <v>Достаточный</v>
      </c>
      <c r="AE33" s="9" t="str">
        <f t="shared" si="4"/>
        <v>Низкий</v>
      </c>
      <c r="AG33" s="36">
        <f t="shared" si="21"/>
        <v>0</v>
      </c>
      <c r="AH33" s="36">
        <f t="shared" si="22"/>
        <v>0.6</v>
      </c>
      <c r="AI33" s="36">
        <f t="shared" si="26"/>
        <v>0.4</v>
      </c>
      <c r="AK33" s="9" t="str">
        <f t="shared" si="5"/>
        <v>Достаточный</v>
      </c>
      <c r="AL33" s="9" t="str">
        <f t="shared" si="6"/>
        <v>Низкий</v>
      </c>
      <c r="AM33" s="9" t="str">
        <f t="shared" si="7"/>
        <v>Низкий</v>
      </c>
      <c r="AN33" s="9" t="str">
        <f t="shared" si="8"/>
        <v>Достаточный</v>
      </c>
      <c r="AO33" s="9" t="str">
        <f t="shared" si="9"/>
        <v>Достаточный</v>
      </c>
      <c r="AQ33" s="36">
        <f t="shared" si="23"/>
        <v>0.4</v>
      </c>
      <c r="AR33" s="36">
        <f t="shared" si="24"/>
        <v>0.6</v>
      </c>
      <c r="AS33" s="36">
        <f t="shared" si="25"/>
        <v>0</v>
      </c>
      <c r="AU33" s="9" t="str">
        <f t="shared" si="10"/>
        <v>Достаточный</v>
      </c>
      <c r="AV33" s="9" t="str">
        <f t="shared" si="11"/>
        <v>Достаточный</v>
      </c>
      <c r="AW33" s="9" t="str">
        <f t="shared" si="12"/>
        <v>Достаточный</v>
      </c>
      <c r="AX33" s="9" t="str">
        <f t="shared" si="13"/>
        <v>Оптимальный</v>
      </c>
      <c r="AY33" s="9" t="str">
        <f t="shared" si="14"/>
        <v>Оптимальный</v>
      </c>
    </row>
    <row r="34" spans="1:51" ht="16" thickBot="1" x14ac:dyDescent="0.4">
      <c r="A34" s="44">
        <v>28</v>
      </c>
      <c r="B34" s="118">
        <v>1328</v>
      </c>
      <c r="C34" s="119"/>
      <c r="D34" s="49" t="str">
        <f>'Социально-коммукативное раз'!X34</f>
        <v>Низкий</v>
      </c>
      <c r="E34" s="49" t="str">
        <f>'Социально-коммукативное раз'!Y34</f>
        <v>Низкий</v>
      </c>
      <c r="F34" s="49" t="str">
        <f>'Социально-коммукативное раз'!Z34</f>
        <v>Достаточный</v>
      </c>
      <c r="G34" s="49" t="str">
        <f>'Познавательное развитие'!X34</f>
        <v>Низкий</v>
      </c>
      <c r="H34" s="49" t="str">
        <f>'Познавательное развитие'!Y34</f>
        <v>Низкий</v>
      </c>
      <c r="I34" s="49" t="str">
        <f>'Познавательное развитие'!Z34</f>
        <v>Достаточный</v>
      </c>
      <c r="J34" s="49" t="str">
        <f>'Речевое развитие'!X34</f>
        <v>Низкий</v>
      </c>
      <c r="K34" s="49" t="str">
        <f>'Речевое развитие'!Y34</f>
        <v>Низкий</v>
      </c>
      <c r="L34" s="49" t="str">
        <f>'Речевое развитие'!Z34</f>
        <v>Достаточный</v>
      </c>
      <c r="M34" s="49" t="str">
        <f>'Художественно эстетическое '!X34</f>
        <v>Низкий</v>
      </c>
      <c r="N34" s="49" t="str">
        <f>'Художественно эстетическое '!Y34</f>
        <v>Низкий</v>
      </c>
      <c r="O34" s="49" t="str">
        <f>'Художественно эстетическое '!Z34</f>
        <v>Достаточный</v>
      </c>
      <c r="P34" s="49" t="str">
        <f>'Физическое развитие'!X34</f>
        <v>Низкий</v>
      </c>
      <c r="Q34" s="49" t="str">
        <f>'Физическое развитие'!Y34</f>
        <v>Низкий</v>
      </c>
      <c r="R34" s="49" t="str">
        <f>'Физическое развитие'!Z34</f>
        <v>Достаточный</v>
      </c>
      <c r="S34" s="41" t="str">
        <f t="shared" si="15"/>
        <v>Низкий</v>
      </c>
      <c r="T34" s="41" t="str">
        <f t="shared" si="16"/>
        <v>Низкий</v>
      </c>
      <c r="U34" s="41" t="str">
        <f t="shared" si="17"/>
        <v>Достаточный</v>
      </c>
      <c r="W34" s="35">
        <f t="shared" si="18"/>
        <v>0</v>
      </c>
      <c r="X34" s="35">
        <f t="shared" si="19"/>
        <v>0</v>
      </c>
      <c r="Y34" s="35">
        <f t="shared" si="20"/>
        <v>1</v>
      </c>
      <c r="AA34" s="9" t="str">
        <f t="shared" si="0"/>
        <v>Низкий</v>
      </c>
      <c r="AB34" s="9" t="str">
        <f t="shared" si="1"/>
        <v>Низкий</v>
      </c>
      <c r="AC34" s="9" t="str">
        <f t="shared" si="2"/>
        <v>Низкий</v>
      </c>
      <c r="AD34" s="9" t="str">
        <f t="shared" si="3"/>
        <v>Низкий</v>
      </c>
      <c r="AE34" s="9" t="str">
        <f t="shared" si="4"/>
        <v>Низкий</v>
      </c>
      <c r="AG34" s="36">
        <f t="shared" si="21"/>
        <v>0</v>
      </c>
      <c r="AH34" s="36">
        <f t="shared" si="22"/>
        <v>0</v>
      </c>
      <c r="AI34" s="36">
        <f t="shared" si="26"/>
        <v>1</v>
      </c>
      <c r="AK34" s="9" t="str">
        <f t="shared" si="5"/>
        <v>Низкий</v>
      </c>
      <c r="AL34" s="9" t="str">
        <f t="shared" si="6"/>
        <v>Низкий</v>
      </c>
      <c r="AM34" s="9" t="str">
        <f t="shared" si="7"/>
        <v>Низкий</v>
      </c>
      <c r="AN34" s="9" t="str">
        <f t="shared" si="8"/>
        <v>Низкий</v>
      </c>
      <c r="AO34" s="9" t="str">
        <f t="shared" si="9"/>
        <v>Низкий</v>
      </c>
      <c r="AQ34" s="36">
        <f t="shared" si="23"/>
        <v>0</v>
      </c>
      <c r="AR34" s="36">
        <f t="shared" si="24"/>
        <v>1</v>
      </c>
      <c r="AS34" s="36">
        <f t="shared" si="25"/>
        <v>0</v>
      </c>
      <c r="AU34" s="9" t="str">
        <f t="shared" si="10"/>
        <v>Достаточный</v>
      </c>
      <c r="AV34" s="9" t="str">
        <f t="shared" si="11"/>
        <v>Достаточный</v>
      </c>
      <c r="AW34" s="9" t="str">
        <f t="shared" si="12"/>
        <v>Достаточный</v>
      </c>
      <c r="AX34" s="9" t="str">
        <f t="shared" si="13"/>
        <v>Достаточный</v>
      </c>
      <c r="AY34" s="9" t="str">
        <f t="shared" si="14"/>
        <v>Достаточный</v>
      </c>
    </row>
    <row r="35" spans="1:51" ht="16" thickBot="1" x14ac:dyDescent="0.4">
      <c r="A35" s="44">
        <v>29</v>
      </c>
      <c r="B35" s="118">
        <v>1329</v>
      </c>
      <c r="C35" s="119"/>
      <c r="D35" s="49" t="str">
        <f>'Социально-коммукативное раз'!X35</f>
        <v>Достаточный</v>
      </c>
      <c r="E35" s="49" t="str">
        <f>'Социально-коммукативное раз'!Y35</f>
        <v>Достаточный</v>
      </c>
      <c r="F35" s="49" t="str">
        <f>'Социально-коммукативное раз'!Z35</f>
        <v>Оптимальный</v>
      </c>
      <c r="G35" s="49" t="str">
        <f>'Познавательное развитие'!X35</f>
        <v>Достаточный</v>
      </c>
      <c r="H35" s="49" t="str">
        <f>'Познавательное развитие'!Y35</f>
        <v>Достаточный</v>
      </c>
      <c r="I35" s="49" t="str">
        <f>'Познавательное развитие'!Z35</f>
        <v>Оптимальный</v>
      </c>
      <c r="J35" s="49" t="str">
        <f>'Речевое развитие'!X35</f>
        <v>Низкий</v>
      </c>
      <c r="K35" s="49" t="str">
        <f>'Речевое развитие'!Y35</f>
        <v>Достаточный</v>
      </c>
      <c r="L35" s="49" t="str">
        <f>'Речевое развитие'!Z35</f>
        <v>Оптимальный</v>
      </c>
      <c r="M35" s="49" t="str">
        <f>'Художественно эстетическое '!X35</f>
        <v>Достаточный</v>
      </c>
      <c r="N35" s="49" t="str">
        <f>'Художественно эстетическое '!Y35</f>
        <v>Достаточный</v>
      </c>
      <c r="O35" s="49" t="str">
        <f>'Художественно эстетическое '!Z35</f>
        <v>Оптимальный</v>
      </c>
      <c r="P35" s="49" t="str">
        <f>'Физическое развитие'!X35</f>
        <v>Низкий</v>
      </c>
      <c r="Q35" s="49" t="str">
        <f>'Физическое развитие'!Y35</f>
        <v>Достаточный</v>
      </c>
      <c r="R35" s="49" t="str">
        <f>'Физическое развитие'!Z35</f>
        <v>Оптимальный</v>
      </c>
      <c r="S35" s="41" t="str">
        <f t="shared" si="15"/>
        <v>Достаточный</v>
      </c>
      <c r="T35" s="41" t="str">
        <f t="shared" si="16"/>
        <v>Достаточный</v>
      </c>
      <c r="U35" s="41" t="str">
        <f t="shared" si="17"/>
        <v>Оптимальный</v>
      </c>
      <c r="W35" s="35">
        <f t="shared" si="18"/>
        <v>0</v>
      </c>
      <c r="X35" s="35">
        <f t="shared" si="19"/>
        <v>0.6</v>
      </c>
      <c r="Y35" s="35">
        <f t="shared" si="20"/>
        <v>0.4</v>
      </c>
      <c r="AA35" s="9" t="str">
        <f t="shared" si="0"/>
        <v>Достаточный</v>
      </c>
      <c r="AB35" s="9" t="str">
        <f t="shared" si="1"/>
        <v>Достаточный</v>
      </c>
      <c r="AC35" s="9" t="str">
        <f t="shared" si="2"/>
        <v>Низкий</v>
      </c>
      <c r="AD35" s="9" t="str">
        <f t="shared" si="3"/>
        <v>Достаточный</v>
      </c>
      <c r="AE35" s="9" t="str">
        <f t="shared" si="4"/>
        <v>Низкий</v>
      </c>
      <c r="AG35" s="36">
        <f t="shared" si="21"/>
        <v>0</v>
      </c>
      <c r="AH35" s="36">
        <f t="shared" si="22"/>
        <v>1</v>
      </c>
      <c r="AI35" s="36">
        <f t="shared" si="26"/>
        <v>0</v>
      </c>
      <c r="AK35" s="9" t="str">
        <f t="shared" si="5"/>
        <v>Достаточный</v>
      </c>
      <c r="AL35" s="9" t="str">
        <f t="shared" si="6"/>
        <v>Достаточный</v>
      </c>
      <c r="AM35" s="9" t="str">
        <f t="shared" si="7"/>
        <v>Достаточный</v>
      </c>
      <c r="AN35" s="9" t="str">
        <f t="shared" si="8"/>
        <v>Достаточный</v>
      </c>
      <c r="AO35" s="9" t="str">
        <f t="shared" si="9"/>
        <v>Достаточный</v>
      </c>
      <c r="AQ35" s="36">
        <f t="shared" si="23"/>
        <v>1</v>
      </c>
      <c r="AR35" s="36">
        <f t="shared" si="24"/>
        <v>0</v>
      </c>
      <c r="AS35" s="36">
        <f t="shared" si="25"/>
        <v>0</v>
      </c>
      <c r="AU35" s="9" t="str">
        <f t="shared" si="10"/>
        <v>Оптимальный</v>
      </c>
      <c r="AV35" s="9" t="str">
        <f t="shared" si="11"/>
        <v>Оптимальный</v>
      </c>
      <c r="AW35" s="9" t="str">
        <f t="shared" si="12"/>
        <v>Оптимальный</v>
      </c>
      <c r="AX35" s="9" t="str">
        <f t="shared" si="13"/>
        <v>Оптимальный</v>
      </c>
      <c r="AY35" s="9" t="str">
        <f t="shared" si="14"/>
        <v>Оптимальный</v>
      </c>
    </row>
    <row r="36" spans="1:51" ht="16" thickBot="1" x14ac:dyDescent="0.4">
      <c r="A36" s="44">
        <v>30</v>
      </c>
      <c r="B36" s="118">
        <v>1330</v>
      </c>
      <c r="C36" s="119"/>
      <c r="D36" s="49" t="str">
        <f>'Социально-коммукативное раз'!X36</f>
        <v>Низкий</v>
      </c>
      <c r="E36" s="49" t="str">
        <f>'Социально-коммукативное раз'!Y36</f>
        <v>Достаточный</v>
      </c>
      <c r="F36" s="49" t="str">
        <f>'Социально-коммукативное раз'!Z36</f>
        <v>Достаточный</v>
      </c>
      <c r="G36" s="49" t="str">
        <f>'Познавательное развитие'!X36</f>
        <v>Низкий</v>
      </c>
      <c r="H36" s="49" t="str">
        <f>'Познавательное развитие'!Y36</f>
        <v>Достаточный</v>
      </c>
      <c r="I36" s="49" t="str">
        <f>'Познавательное развитие'!Z36</f>
        <v>Достаточный</v>
      </c>
      <c r="J36" s="49" t="str">
        <f>'Речевое развитие'!X36</f>
        <v>Низкий</v>
      </c>
      <c r="K36" s="49" t="str">
        <f>'Речевое развитие'!Y36</f>
        <v>Низкий</v>
      </c>
      <c r="L36" s="49" t="str">
        <f>'Речевое развитие'!Z36</f>
        <v>Достаточный</v>
      </c>
      <c r="M36" s="49" t="str">
        <f>'Художественно эстетическое '!X36</f>
        <v>Низкий</v>
      </c>
      <c r="N36" s="49" t="str">
        <f>'Художественно эстетическое '!Y36</f>
        <v>Достаточный</v>
      </c>
      <c r="O36" s="49" t="str">
        <f>'Художественно эстетическое '!Z36</f>
        <v>Достаточный</v>
      </c>
      <c r="P36" s="49" t="str">
        <f>'Физическое развитие'!X36</f>
        <v>Низкий</v>
      </c>
      <c r="Q36" s="49" t="str">
        <f>'Физическое развитие'!Y36</f>
        <v>Достаточный</v>
      </c>
      <c r="R36" s="49" t="str">
        <f>'Физическое развитие'!Z36</f>
        <v>Достаточный</v>
      </c>
      <c r="S36" s="41" t="str">
        <f t="shared" si="15"/>
        <v>Низкий</v>
      </c>
      <c r="T36" s="41" t="str">
        <f t="shared" si="16"/>
        <v>Достаточный</v>
      </c>
      <c r="U36" s="41" t="str">
        <f t="shared" si="17"/>
        <v>Достаточный</v>
      </c>
      <c r="W36" s="35">
        <f t="shared" si="18"/>
        <v>0</v>
      </c>
      <c r="X36" s="35">
        <f t="shared" si="19"/>
        <v>0</v>
      </c>
      <c r="Y36" s="35">
        <f t="shared" si="20"/>
        <v>1</v>
      </c>
      <c r="AA36" s="9" t="str">
        <f t="shared" si="0"/>
        <v>Низкий</v>
      </c>
      <c r="AB36" s="9" t="str">
        <f t="shared" si="1"/>
        <v>Низкий</v>
      </c>
      <c r="AC36" s="9" t="str">
        <f t="shared" si="2"/>
        <v>Низкий</v>
      </c>
      <c r="AD36" s="9" t="str">
        <f t="shared" si="3"/>
        <v>Низкий</v>
      </c>
      <c r="AE36" s="9" t="str">
        <f t="shared" si="4"/>
        <v>Низкий</v>
      </c>
      <c r="AG36" s="36">
        <f t="shared" si="21"/>
        <v>0</v>
      </c>
      <c r="AH36" s="36">
        <f t="shared" si="22"/>
        <v>0.8</v>
      </c>
      <c r="AI36" s="36">
        <f t="shared" si="26"/>
        <v>0.2</v>
      </c>
      <c r="AK36" s="9" t="str">
        <f t="shared" si="5"/>
        <v>Достаточный</v>
      </c>
      <c r="AL36" s="9" t="str">
        <f t="shared" si="6"/>
        <v>Достаточный</v>
      </c>
      <c r="AM36" s="9" t="str">
        <f t="shared" si="7"/>
        <v>Низкий</v>
      </c>
      <c r="AN36" s="9" t="str">
        <f t="shared" si="8"/>
        <v>Достаточный</v>
      </c>
      <c r="AO36" s="9" t="str">
        <f t="shared" si="9"/>
        <v>Достаточный</v>
      </c>
      <c r="AQ36" s="36">
        <f t="shared" si="23"/>
        <v>0</v>
      </c>
      <c r="AR36" s="36">
        <f t="shared" si="24"/>
        <v>1</v>
      </c>
      <c r="AS36" s="36">
        <f t="shared" si="25"/>
        <v>0</v>
      </c>
      <c r="AU36" s="9" t="str">
        <f t="shared" si="10"/>
        <v>Достаточный</v>
      </c>
      <c r="AV36" s="9" t="str">
        <f t="shared" si="11"/>
        <v>Достаточный</v>
      </c>
      <c r="AW36" s="9" t="str">
        <f t="shared" si="12"/>
        <v>Достаточный</v>
      </c>
      <c r="AX36" s="9" t="str">
        <f t="shared" si="13"/>
        <v>Достаточный</v>
      </c>
      <c r="AY36" s="9" t="str">
        <f t="shared" si="14"/>
        <v>Достаточный</v>
      </c>
    </row>
    <row r="37" spans="1:51" ht="18.5" customHeight="1" thickBot="1" x14ac:dyDescent="0.4">
      <c r="A37" s="44">
        <v>31</v>
      </c>
      <c r="B37" s="118">
        <v>1331</v>
      </c>
      <c r="C37" s="119"/>
      <c r="D37" s="49" t="str">
        <f>'Социально-коммукативное раз'!X37</f>
        <v>Низкий</v>
      </c>
      <c r="E37" s="49" t="str">
        <f>'Социально-коммукативное раз'!Y37</f>
        <v>Достаточный</v>
      </c>
      <c r="F37" s="49" t="str">
        <f>'Социально-коммукативное раз'!Z37</f>
        <v>Достаточный</v>
      </c>
      <c r="G37" s="49" t="str">
        <f>'Познавательное развитие'!X37</f>
        <v>Низкий</v>
      </c>
      <c r="H37" s="49" t="str">
        <f>'Познавательное развитие'!Y37</f>
        <v>Достаточный</v>
      </c>
      <c r="I37" s="49" t="str">
        <f>'Познавательное развитие'!Z37</f>
        <v>Достаточный</v>
      </c>
      <c r="J37" s="49" t="str">
        <f>'Речевое развитие'!X37</f>
        <v>Низкий</v>
      </c>
      <c r="K37" s="49" t="str">
        <f>'Речевое развитие'!Y37</f>
        <v>Низкий</v>
      </c>
      <c r="L37" s="49" t="str">
        <f>'Речевое развитие'!Z37</f>
        <v>Достаточный</v>
      </c>
      <c r="M37" s="49" t="str">
        <f>'Художественно эстетическое '!X37</f>
        <v>Низкий</v>
      </c>
      <c r="N37" s="49" t="str">
        <f>'Художественно эстетическое '!Y37</f>
        <v>Достаточный</v>
      </c>
      <c r="O37" s="49" t="str">
        <f>'Художественно эстетическое '!Z37</f>
        <v>Достаточный</v>
      </c>
      <c r="P37" s="49" t="str">
        <f>'Физическое развитие'!X37</f>
        <v>Низкий</v>
      </c>
      <c r="Q37" s="49" t="str">
        <f>'Физическое развитие'!Y37</f>
        <v>Достаточный</v>
      </c>
      <c r="R37" s="49" t="str">
        <f>'Физическое развитие'!Z37</f>
        <v>Оптимальный</v>
      </c>
      <c r="S37" s="41" t="str">
        <f t="shared" si="15"/>
        <v>Низкий</v>
      </c>
      <c r="T37" s="41" t="str">
        <f t="shared" si="16"/>
        <v>Достаточный</v>
      </c>
      <c r="U37" s="41" t="str">
        <f t="shared" si="17"/>
        <v>Достаточный</v>
      </c>
      <c r="W37" s="35">
        <f t="shared" si="18"/>
        <v>0</v>
      </c>
      <c r="X37" s="35">
        <f t="shared" si="19"/>
        <v>0</v>
      </c>
      <c r="Y37" s="35">
        <f t="shared" si="20"/>
        <v>1</v>
      </c>
      <c r="AA37" s="9" t="str">
        <f t="shared" si="0"/>
        <v>Низкий</v>
      </c>
      <c r="AB37" s="9" t="str">
        <f t="shared" si="1"/>
        <v>Низкий</v>
      </c>
      <c r="AC37" s="9" t="str">
        <f t="shared" si="2"/>
        <v>Низкий</v>
      </c>
      <c r="AD37" s="9" t="str">
        <f t="shared" si="3"/>
        <v>Низкий</v>
      </c>
      <c r="AE37" s="9" t="str">
        <f t="shared" si="4"/>
        <v>Низкий</v>
      </c>
      <c r="AG37" s="36">
        <f t="shared" si="21"/>
        <v>0</v>
      </c>
      <c r="AH37" s="36">
        <f t="shared" si="22"/>
        <v>0.8</v>
      </c>
      <c r="AI37" s="36">
        <f t="shared" si="26"/>
        <v>0.2</v>
      </c>
      <c r="AK37" s="9" t="str">
        <f t="shared" si="5"/>
        <v>Достаточный</v>
      </c>
      <c r="AL37" s="9" t="str">
        <f t="shared" si="6"/>
        <v>Достаточный</v>
      </c>
      <c r="AM37" s="9" t="str">
        <f t="shared" si="7"/>
        <v>Низкий</v>
      </c>
      <c r="AN37" s="9" t="str">
        <f t="shared" si="8"/>
        <v>Достаточный</v>
      </c>
      <c r="AO37" s="9" t="str">
        <f t="shared" si="9"/>
        <v>Достаточный</v>
      </c>
      <c r="AQ37" s="36">
        <f t="shared" si="23"/>
        <v>0.2</v>
      </c>
      <c r="AR37" s="36">
        <f t="shared" si="24"/>
        <v>0.8</v>
      </c>
      <c r="AS37" s="36">
        <f t="shared" si="25"/>
        <v>0</v>
      </c>
      <c r="AU37" s="9" t="str">
        <f t="shared" si="10"/>
        <v>Достаточный</v>
      </c>
      <c r="AV37" s="9" t="str">
        <f t="shared" si="11"/>
        <v>Достаточный</v>
      </c>
      <c r="AW37" s="9" t="str">
        <f t="shared" si="12"/>
        <v>Достаточный</v>
      </c>
      <c r="AX37" s="9" t="str">
        <f t="shared" si="13"/>
        <v>Достаточный</v>
      </c>
      <c r="AY37" s="9" t="str">
        <f t="shared" si="14"/>
        <v>Оптимальный</v>
      </c>
    </row>
    <row r="38" spans="1:51" ht="16" thickBot="1" x14ac:dyDescent="0.4">
      <c r="A38" s="44">
        <v>32</v>
      </c>
      <c r="B38" s="118">
        <v>1332</v>
      </c>
      <c r="C38" s="119"/>
      <c r="D38" s="49" t="str">
        <f>'Социально-коммукативное раз'!X38</f>
        <v>Низкий</v>
      </c>
      <c r="E38" s="49" t="str">
        <f>'Социально-коммукативное раз'!Y38</f>
        <v>Достаточный</v>
      </c>
      <c r="F38" s="49" t="str">
        <f>'Социально-коммукативное раз'!Z38</f>
        <v>Достаточный</v>
      </c>
      <c r="G38" s="49" t="str">
        <f>'Познавательное развитие'!X38</f>
        <v>Низкий</v>
      </c>
      <c r="H38" s="49" t="str">
        <f>'Познавательное развитие'!Y38</f>
        <v>Достаточный</v>
      </c>
      <c r="I38" s="49" t="str">
        <f>'Познавательное развитие'!Z38</f>
        <v>Достаточный</v>
      </c>
      <c r="J38" s="49" t="str">
        <f>'Речевое развитие'!X38</f>
        <v>Низкий</v>
      </c>
      <c r="K38" s="49" t="str">
        <f>'Речевое развитие'!Y38</f>
        <v>Низкий</v>
      </c>
      <c r="L38" s="49" t="str">
        <f>'Речевое развитие'!Z38</f>
        <v>Достаточный</v>
      </c>
      <c r="M38" s="49" t="str">
        <f>'Художественно эстетическое '!X38</f>
        <v>Низкий</v>
      </c>
      <c r="N38" s="49" t="str">
        <f>'Художественно эстетическое '!Y38</f>
        <v>Достаточный</v>
      </c>
      <c r="O38" s="49" t="str">
        <f>'Художественно эстетическое '!Z38</f>
        <v>Достаточный</v>
      </c>
      <c r="P38" s="49" t="str">
        <f>'Физическое развитие'!X38</f>
        <v>Низкий</v>
      </c>
      <c r="Q38" s="49" t="str">
        <f>'Физическое развитие'!Y38</f>
        <v>Низкий</v>
      </c>
      <c r="R38" s="49" t="str">
        <f>'Физическое развитие'!Z38</f>
        <v>Достаточный</v>
      </c>
      <c r="S38" s="41" t="str">
        <f t="shared" si="15"/>
        <v>Низкий</v>
      </c>
      <c r="T38" s="41" t="str">
        <f t="shared" si="16"/>
        <v>Достаточный</v>
      </c>
      <c r="U38" s="41" t="str">
        <f t="shared" si="17"/>
        <v>Достаточный</v>
      </c>
      <c r="W38" s="35">
        <f t="shared" si="18"/>
        <v>0</v>
      </c>
      <c r="X38" s="35">
        <f t="shared" si="19"/>
        <v>0</v>
      </c>
      <c r="Y38" s="35">
        <f t="shared" si="20"/>
        <v>1</v>
      </c>
      <c r="AA38" s="9" t="str">
        <f t="shared" si="0"/>
        <v>Низкий</v>
      </c>
      <c r="AB38" s="9" t="str">
        <f t="shared" si="1"/>
        <v>Низкий</v>
      </c>
      <c r="AC38" s="9" t="str">
        <f t="shared" si="2"/>
        <v>Низкий</v>
      </c>
      <c r="AD38" s="9" t="str">
        <f t="shared" si="3"/>
        <v>Низкий</v>
      </c>
      <c r="AE38" s="9" t="str">
        <f t="shared" si="4"/>
        <v>Низкий</v>
      </c>
      <c r="AG38" s="36">
        <f t="shared" si="21"/>
        <v>0</v>
      </c>
      <c r="AH38" s="36">
        <f t="shared" si="22"/>
        <v>0.6</v>
      </c>
      <c r="AI38" s="36">
        <f t="shared" si="26"/>
        <v>0.4</v>
      </c>
      <c r="AK38" s="9" t="str">
        <f t="shared" si="5"/>
        <v>Достаточный</v>
      </c>
      <c r="AL38" s="9" t="str">
        <f t="shared" si="6"/>
        <v>Достаточный</v>
      </c>
      <c r="AM38" s="9" t="str">
        <f t="shared" si="7"/>
        <v>Низкий</v>
      </c>
      <c r="AN38" s="9" t="str">
        <f t="shared" si="8"/>
        <v>Достаточный</v>
      </c>
      <c r="AO38" s="9" t="str">
        <f t="shared" si="9"/>
        <v>Низкий</v>
      </c>
      <c r="AQ38" s="36">
        <f t="shared" si="23"/>
        <v>0</v>
      </c>
      <c r="AR38" s="36">
        <f t="shared" si="24"/>
        <v>1</v>
      </c>
      <c r="AS38" s="36">
        <f t="shared" si="25"/>
        <v>0</v>
      </c>
      <c r="AU38" s="9" t="str">
        <f t="shared" si="10"/>
        <v>Достаточный</v>
      </c>
      <c r="AV38" s="9" t="str">
        <f t="shared" si="11"/>
        <v>Достаточный</v>
      </c>
      <c r="AW38" s="9" t="str">
        <f t="shared" si="12"/>
        <v>Достаточный</v>
      </c>
      <c r="AX38" s="9" t="str">
        <f t="shared" si="13"/>
        <v>Достаточный</v>
      </c>
      <c r="AY38" s="9" t="str">
        <f t="shared" si="14"/>
        <v>Достаточный</v>
      </c>
    </row>
    <row r="39" spans="1:51" ht="16" thickBot="1" x14ac:dyDescent="0.4">
      <c r="A39" s="44">
        <v>33</v>
      </c>
      <c r="B39" s="118">
        <v>1333</v>
      </c>
      <c r="C39" s="119"/>
      <c r="D39" s="49" t="str">
        <f>'Социально-коммукативное раз'!X39</f>
        <v>Низкий</v>
      </c>
      <c r="E39" s="49" t="str">
        <f>'Социально-коммукативное раз'!Y39</f>
        <v>Достаточный</v>
      </c>
      <c r="F39" s="49" t="str">
        <f>'Социально-коммукативное раз'!Z39</f>
        <v>Достаточный</v>
      </c>
      <c r="G39" s="49" t="str">
        <f>'Познавательное развитие'!X39</f>
        <v>Низкий</v>
      </c>
      <c r="H39" s="49" t="str">
        <f>'Познавательное развитие'!Y39</f>
        <v>Достаточный</v>
      </c>
      <c r="I39" s="49" t="str">
        <f>'Познавательное развитие'!Z39</f>
        <v>Достаточный</v>
      </c>
      <c r="J39" s="49" t="str">
        <f>'Речевое развитие'!X39</f>
        <v>Низкий</v>
      </c>
      <c r="K39" s="49" t="str">
        <f>'Речевое развитие'!Y39</f>
        <v>Низкий</v>
      </c>
      <c r="L39" s="49" t="str">
        <f>'Речевое развитие'!Z39</f>
        <v>Достаточный</v>
      </c>
      <c r="M39" s="49" t="str">
        <f>'Художественно эстетическое '!X39</f>
        <v>Низкий</v>
      </c>
      <c r="N39" s="49" t="str">
        <f>'Художественно эстетическое '!Y39</f>
        <v>Достаточный</v>
      </c>
      <c r="O39" s="49" t="str">
        <f>'Художественно эстетическое '!Z39</f>
        <v>Оптимальный</v>
      </c>
      <c r="P39" s="49" t="str">
        <f>'Физическое развитие'!X39</f>
        <v>Низкий</v>
      </c>
      <c r="Q39" s="49" t="str">
        <f>'Физическое развитие'!Y39</f>
        <v>Достаточный</v>
      </c>
      <c r="R39" s="49" t="str">
        <f>'Физическое развитие'!Z39</f>
        <v>Оптимальный</v>
      </c>
      <c r="S39" s="41" t="str">
        <f t="shared" si="15"/>
        <v>Низкий</v>
      </c>
      <c r="T39" s="41" t="str">
        <f t="shared" si="16"/>
        <v>Достаточный</v>
      </c>
      <c r="U39" s="41" t="str">
        <f t="shared" si="17"/>
        <v>Достаточный</v>
      </c>
      <c r="W39" s="35">
        <f t="shared" si="18"/>
        <v>0</v>
      </c>
      <c r="X39" s="35">
        <f t="shared" si="19"/>
        <v>0</v>
      </c>
      <c r="Y39" s="35">
        <f t="shared" si="20"/>
        <v>1</v>
      </c>
      <c r="AA39" s="9" t="str">
        <f t="shared" si="0"/>
        <v>Низкий</v>
      </c>
      <c r="AB39" s="9" t="str">
        <f t="shared" si="1"/>
        <v>Низкий</v>
      </c>
      <c r="AC39" s="9" t="str">
        <f t="shared" si="2"/>
        <v>Низкий</v>
      </c>
      <c r="AD39" s="9" t="str">
        <f t="shared" si="3"/>
        <v>Низкий</v>
      </c>
      <c r="AE39" s="9" t="str">
        <f t="shared" si="4"/>
        <v>Низкий</v>
      </c>
      <c r="AG39" s="36">
        <f t="shared" si="21"/>
        <v>0</v>
      </c>
      <c r="AH39" s="36">
        <f t="shared" si="22"/>
        <v>0.8</v>
      </c>
      <c r="AI39" s="36">
        <f t="shared" si="26"/>
        <v>0.2</v>
      </c>
      <c r="AK39" s="9" t="str">
        <f t="shared" si="5"/>
        <v>Достаточный</v>
      </c>
      <c r="AL39" s="9" t="str">
        <f t="shared" si="6"/>
        <v>Достаточный</v>
      </c>
      <c r="AM39" s="9" t="str">
        <f t="shared" si="7"/>
        <v>Низкий</v>
      </c>
      <c r="AN39" s="9" t="str">
        <f t="shared" si="8"/>
        <v>Достаточный</v>
      </c>
      <c r="AO39" s="9" t="str">
        <f t="shared" si="9"/>
        <v>Достаточный</v>
      </c>
      <c r="AQ39" s="36">
        <f t="shared" si="23"/>
        <v>0.4</v>
      </c>
      <c r="AR39" s="36">
        <f t="shared" si="24"/>
        <v>0.6</v>
      </c>
      <c r="AS39" s="36">
        <f t="shared" si="25"/>
        <v>0</v>
      </c>
      <c r="AU39" s="9" t="str">
        <f t="shared" si="10"/>
        <v>Достаточный</v>
      </c>
      <c r="AV39" s="9" t="str">
        <f t="shared" si="11"/>
        <v>Достаточный</v>
      </c>
      <c r="AW39" s="9" t="str">
        <f t="shared" si="12"/>
        <v>Достаточный</v>
      </c>
      <c r="AX39" s="9" t="str">
        <f t="shared" si="13"/>
        <v>Оптимальный</v>
      </c>
      <c r="AY39" s="9" t="str">
        <f t="shared" si="14"/>
        <v>Оптимальный</v>
      </c>
    </row>
    <row r="40" spans="1:51" ht="16" thickBot="1" x14ac:dyDescent="0.4">
      <c r="A40" s="44">
        <v>34</v>
      </c>
      <c r="B40" s="118">
        <v>1334</v>
      </c>
      <c r="C40" s="119"/>
      <c r="D40" s="49" t="str">
        <f>'Социально-коммукативное раз'!X40</f>
        <v>Низкий</v>
      </c>
      <c r="E40" s="49" t="str">
        <f>'Социально-коммукативное раз'!Y40</f>
        <v>Достаточный</v>
      </c>
      <c r="F40" s="49" t="str">
        <f>'Социально-коммукативное раз'!Z40</f>
        <v>Достаточный</v>
      </c>
      <c r="G40" s="49" t="str">
        <f>'Познавательное развитие'!X40</f>
        <v>Низкий</v>
      </c>
      <c r="H40" s="49" t="str">
        <f>'Познавательное развитие'!Y40</f>
        <v>Достаточный</v>
      </c>
      <c r="I40" s="49" t="str">
        <f>'Познавательное развитие'!Z40</f>
        <v>Достаточный</v>
      </c>
      <c r="J40" s="49" t="str">
        <f>'Речевое развитие'!X40</f>
        <v>Низкий</v>
      </c>
      <c r="K40" s="49" t="str">
        <f>'Речевое развитие'!Y40</f>
        <v>Низкий</v>
      </c>
      <c r="L40" s="49" t="str">
        <f>'Речевое развитие'!Z40</f>
        <v>Достаточный</v>
      </c>
      <c r="M40" s="49" t="str">
        <f>'Художественно эстетическое '!X40</f>
        <v>Низкий</v>
      </c>
      <c r="N40" s="49" t="str">
        <f>'Художественно эстетическое '!Y40</f>
        <v>Достаточный</v>
      </c>
      <c r="O40" s="49" t="str">
        <f>'Художественно эстетическое '!Z40</f>
        <v>Достаточный</v>
      </c>
      <c r="P40" s="49" t="str">
        <f>'Физическое развитие'!X40</f>
        <v>Низкий</v>
      </c>
      <c r="Q40" s="49" t="str">
        <f>'Физическое развитие'!Y40</f>
        <v>Достаточный</v>
      </c>
      <c r="R40" s="49" t="str">
        <f>'Физическое развитие'!Z40</f>
        <v>Оптимальный</v>
      </c>
      <c r="S40" s="41" t="str">
        <f t="shared" si="15"/>
        <v>Низкий</v>
      </c>
      <c r="T40" s="41" t="str">
        <f t="shared" si="16"/>
        <v>Достаточный</v>
      </c>
      <c r="U40" s="41" t="str">
        <f t="shared" si="17"/>
        <v>Достаточный</v>
      </c>
      <c r="W40" s="35">
        <f t="shared" si="18"/>
        <v>0</v>
      </c>
      <c r="X40" s="35">
        <f t="shared" si="19"/>
        <v>0</v>
      </c>
      <c r="Y40" s="35">
        <f t="shared" si="20"/>
        <v>1</v>
      </c>
      <c r="AA40" s="9" t="str">
        <f>D40</f>
        <v>Низкий</v>
      </c>
      <c r="AB40" s="9" t="str">
        <f t="shared" si="1"/>
        <v>Низкий</v>
      </c>
      <c r="AC40" s="9" t="str">
        <f t="shared" si="2"/>
        <v>Низкий</v>
      </c>
      <c r="AD40" s="9" t="str">
        <f t="shared" si="3"/>
        <v>Низкий</v>
      </c>
      <c r="AE40" s="9" t="str">
        <f t="shared" si="4"/>
        <v>Низкий</v>
      </c>
      <c r="AG40" s="36">
        <f t="shared" si="21"/>
        <v>0</v>
      </c>
      <c r="AH40" s="36">
        <f t="shared" si="22"/>
        <v>0.8</v>
      </c>
      <c r="AI40" s="36">
        <f t="shared" si="26"/>
        <v>0.2</v>
      </c>
      <c r="AK40" s="9" t="str">
        <f t="shared" si="5"/>
        <v>Достаточный</v>
      </c>
      <c r="AL40" s="9" t="str">
        <f t="shared" si="6"/>
        <v>Достаточный</v>
      </c>
      <c r="AM40" s="9" t="str">
        <f t="shared" si="7"/>
        <v>Низкий</v>
      </c>
      <c r="AN40" s="9" t="str">
        <f t="shared" si="8"/>
        <v>Достаточный</v>
      </c>
      <c r="AO40" s="9" t="str">
        <f t="shared" si="9"/>
        <v>Достаточный</v>
      </c>
      <c r="AQ40" s="36">
        <f t="shared" si="23"/>
        <v>0.2</v>
      </c>
      <c r="AR40" s="36">
        <f t="shared" si="24"/>
        <v>0.8</v>
      </c>
      <c r="AS40" s="36">
        <f t="shared" si="25"/>
        <v>0</v>
      </c>
      <c r="AU40" s="9" t="str">
        <f t="shared" si="10"/>
        <v>Достаточный</v>
      </c>
      <c r="AV40" s="9" t="str">
        <f t="shared" si="11"/>
        <v>Достаточный</v>
      </c>
      <c r="AW40" s="9" t="str">
        <f t="shared" si="12"/>
        <v>Достаточный</v>
      </c>
      <c r="AX40" s="9" t="str">
        <f t="shared" si="13"/>
        <v>Достаточный</v>
      </c>
      <c r="AY40" s="9" t="str">
        <f t="shared" si="14"/>
        <v>Оптимальный</v>
      </c>
    </row>
    <row r="41" spans="1:51" ht="16" thickBot="1" x14ac:dyDescent="0.4">
      <c r="A41" s="44">
        <v>35</v>
      </c>
      <c r="B41" s="118">
        <v>1335</v>
      </c>
      <c r="C41" s="119"/>
      <c r="D41" s="49" t="b">
        <f>'Социально-коммукативное раз'!X41</f>
        <v>0</v>
      </c>
      <c r="E41" s="49" t="b">
        <f>'Социально-коммукативное раз'!Y41</f>
        <v>0</v>
      </c>
      <c r="F41" s="49" t="b">
        <f>'Социально-коммукативное раз'!Z41</f>
        <v>0</v>
      </c>
      <c r="G41" s="49" t="b">
        <f>'Познавательное развитие'!X41</f>
        <v>0</v>
      </c>
      <c r="H41" s="49" t="b">
        <f>'Познавательное развитие'!Y41</f>
        <v>0</v>
      </c>
      <c r="I41" s="49" t="b">
        <f>'Познавательное развитие'!Z41</f>
        <v>0</v>
      </c>
      <c r="J41" s="49" t="b">
        <f>'Речевое развитие'!X41</f>
        <v>0</v>
      </c>
      <c r="K41" s="49" t="b">
        <f>'Речевое развитие'!Y41</f>
        <v>0</v>
      </c>
      <c r="L41" s="49" t="b">
        <f>'Речевое развитие'!Z41</f>
        <v>0</v>
      </c>
      <c r="M41" s="49" t="b">
        <f>'Художественно эстетическое '!X41</f>
        <v>0</v>
      </c>
      <c r="N41" s="49" t="b">
        <f>'Художественно эстетическое '!Y41</f>
        <v>0</v>
      </c>
      <c r="O41" s="49" t="b">
        <f>'Художественно эстетическое '!Z41</f>
        <v>0</v>
      </c>
      <c r="P41" s="49" t="b">
        <f>'Физическое развитие'!X41</f>
        <v>0</v>
      </c>
      <c r="Q41" s="49" t="b">
        <f>'Физическое развитие'!Y41</f>
        <v>0</v>
      </c>
      <c r="R41" s="49" t="b">
        <f>'Физическое развитие'!Z41</f>
        <v>0</v>
      </c>
      <c r="S41" s="41" t="b">
        <f t="shared" si="15"/>
        <v>0</v>
      </c>
      <c r="T41" s="41" t="b">
        <f t="shared" si="16"/>
        <v>0</v>
      </c>
      <c r="U41" s="41" t="b">
        <f t="shared" si="17"/>
        <v>0</v>
      </c>
      <c r="W41" s="35">
        <f t="shared" si="18"/>
        <v>0</v>
      </c>
      <c r="X41" s="35">
        <f t="shared" si="19"/>
        <v>0</v>
      </c>
      <c r="Y41" s="35">
        <f t="shared" si="20"/>
        <v>0</v>
      </c>
      <c r="AA41" s="9" t="b">
        <f t="shared" si="0"/>
        <v>0</v>
      </c>
      <c r="AB41" s="9" t="b">
        <f t="shared" si="1"/>
        <v>0</v>
      </c>
      <c r="AC41" s="9" t="b">
        <f t="shared" si="2"/>
        <v>0</v>
      </c>
      <c r="AD41" s="9" t="b">
        <f t="shared" si="3"/>
        <v>0</v>
      </c>
      <c r="AE41" s="9" t="b">
        <f t="shared" si="4"/>
        <v>0</v>
      </c>
      <c r="AG41" s="36">
        <f t="shared" si="21"/>
        <v>0</v>
      </c>
      <c r="AH41" s="36">
        <f t="shared" si="22"/>
        <v>0</v>
      </c>
      <c r="AI41" s="36">
        <f t="shared" si="26"/>
        <v>0</v>
      </c>
      <c r="AK41" s="9" t="b">
        <f t="shared" si="5"/>
        <v>0</v>
      </c>
      <c r="AL41" s="9" t="b">
        <f t="shared" si="6"/>
        <v>0</v>
      </c>
      <c r="AM41" s="9" t="b">
        <f t="shared" si="7"/>
        <v>0</v>
      </c>
      <c r="AN41" s="9" t="b">
        <f t="shared" si="8"/>
        <v>0</v>
      </c>
      <c r="AO41" s="9" t="b">
        <f t="shared" si="9"/>
        <v>0</v>
      </c>
      <c r="AQ41" s="36">
        <f t="shared" si="23"/>
        <v>0</v>
      </c>
      <c r="AR41" s="36">
        <f t="shared" si="24"/>
        <v>0</v>
      </c>
      <c r="AS41" s="36">
        <f t="shared" si="25"/>
        <v>0</v>
      </c>
      <c r="AU41" s="9" t="b">
        <f t="shared" si="10"/>
        <v>0</v>
      </c>
      <c r="AV41" s="9" t="b">
        <f t="shared" si="11"/>
        <v>0</v>
      </c>
      <c r="AW41" s="9" t="b">
        <f t="shared" si="12"/>
        <v>0</v>
      </c>
      <c r="AX41" s="9" t="b">
        <f t="shared" si="13"/>
        <v>0</v>
      </c>
      <c r="AY41" s="9" t="b">
        <f t="shared" si="14"/>
        <v>0</v>
      </c>
    </row>
    <row r="42" spans="1:51" ht="16" thickBot="1" x14ac:dyDescent="0.4">
      <c r="A42" s="44">
        <v>36</v>
      </c>
      <c r="B42" s="118">
        <v>1336</v>
      </c>
      <c r="C42" s="119"/>
      <c r="D42" s="49" t="b">
        <f>'Социально-коммукативное раз'!X42</f>
        <v>0</v>
      </c>
      <c r="E42" s="49" t="b">
        <f>'Социально-коммукативное раз'!Y42</f>
        <v>0</v>
      </c>
      <c r="F42" s="49" t="b">
        <f>'Социально-коммукативное раз'!Z42</f>
        <v>0</v>
      </c>
      <c r="G42" s="49" t="b">
        <f>'Познавательное развитие'!X42</f>
        <v>0</v>
      </c>
      <c r="H42" s="49" t="b">
        <f>'Познавательное развитие'!Y42</f>
        <v>0</v>
      </c>
      <c r="I42" s="49" t="b">
        <f>'Познавательное развитие'!Z42</f>
        <v>0</v>
      </c>
      <c r="J42" s="49" t="b">
        <f>'Речевое развитие'!X42</f>
        <v>0</v>
      </c>
      <c r="K42" s="49" t="b">
        <f>'Речевое развитие'!Y42</f>
        <v>0</v>
      </c>
      <c r="L42" s="49" t="b">
        <f>'Речевое развитие'!Z42</f>
        <v>0</v>
      </c>
      <c r="M42" s="49" t="b">
        <f>'Художественно эстетическое '!X42</f>
        <v>0</v>
      </c>
      <c r="N42" s="49" t="b">
        <f>'Художественно эстетическое '!Y42</f>
        <v>0</v>
      </c>
      <c r="O42" s="49" t="b">
        <f>'Художественно эстетическое '!Z42</f>
        <v>0</v>
      </c>
      <c r="P42" s="49" t="b">
        <f>'Физическое развитие'!X42</f>
        <v>0</v>
      </c>
      <c r="Q42" s="49" t="b">
        <f>'Физическое развитие'!Y42</f>
        <v>0</v>
      </c>
      <c r="R42" s="49" t="b">
        <f>'Физическое развитие'!Z42</f>
        <v>0</v>
      </c>
      <c r="S42" s="41" t="b">
        <f t="shared" si="15"/>
        <v>0</v>
      </c>
      <c r="T42" s="41" t="b">
        <f t="shared" si="16"/>
        <v>0</v>
      </c>
      <c r="U42" s="41" t="b">
        <f t="shared" si="17"/>
        <v>0</v>
      </c>
      <c r="W42" s="35">
        <f t="shared" si="18"/>
        <v>0</v>
      </c>
      <c r="X42" s="35">
        <f t="shared" si="19"/>
        <v>0</v>
      </c>
      <c r="Y42" s="35">
        <f t="shared" si="20"/>
        <v>0</v>
      </c>
      <c r="AA42" s="9" t="b">
        <f t="shared" si="0"/>
        <v>0</v>
      </c>
      <c r="AB42" s="9" t="b">
        <f t="shared" si="1"/>
        <v>0</v>
      </c>
      <c r="AC42" s="9" t="b">
        <f t="shared" si="2"/>
        <v>0</v>
      </c>
      <c r="AD42" s="9" t="b">
        <f t="shared" si="3"/>
        <v>0</v>
      </c>
      <c r="AE42" s="9" t="b">
        <f t="shared" si="4"/>
        <v>0</v>
      </c>
      <c r="AG42" s="36">
        <f t="shared" si="21"/>
        <v>0</v>
      </c>
      <c r="AH42" s="36">
        <f t="shared" si="22"/>
        <v>0</v>
      </c>
      <c r="AI42" s="36">
        <f t="shared" si="26"/>
        <v>0</v>
      </c>
      <c r="AK42" s="9" t="b">
        <f t="shared" si="5"/>
        <v>0</v>
      </c>
      <c r="AL42" s="9" t="b">
        <f t="shared" si="6"/>
        <v>0</v>
      </c>
      <c r="AM42" s="9" t="b">
        <f t="shared" si="7"/>
        <v>0</v>
      </c>
      <c r="AN42" s="9" t="b">
        <f t="shared" si="8"/>
        <v>0</v>
      </c>
      <c r="AO42" s="9" t="b">
        <f t="shared" si="9"/>
        <v>0</v>
      </c>
      <c r="AQ42" s="36">
        <f t="shared" si="23"/>
        <v>0</v>
      </c>
      <c r="AR42" s="36">
        <f t="shared" si="24"/>
        <v>0</v>
      </c>
      <c r="AS42" s="36">
        <f t="shared" si="25"/>
        <v>0</v>
      </c>
      <c r="AU42" s="9" t="b">
        <f t="shared" si="10"/>
        <v>0</v>
      </c>
      <c r="AV42" s="9" t="b">
        <f t="shared" si="11"/>
        <v>0</v>
      </c>
      <c r="AW42" s="9" t="b">
        <f t="shared" si="12"/>
        <v>0</v>
      </c>
      <c r="AX42" s="9" t="b">
        <f t="shared" si="13"/>
        <v>0</v>
      </c>
      <c r="AY42" s="9" t="b">
        <f t="shared" si="14"/>
        <v>0</v>
      </c>
    </row>
    <row r="43" spans="1:51" ht="16" thickBot="1" x14ac:dyDescent="0.4">
      <c r="A43" s="44">
        <v>37</v>
      </c>
      <c r="B43" s="118">
        <v>1337</v>
      </c>
      <c r="C43" s="119"/>
      <c r="D43" s="49" t="b">
        <f>'Социально-коммукативное раз'!X43</f>
        <v>0</v>
      </c>
      <c r="E43" s="49" t="b">
        <f>'Социально-коммукативное раз'!Y43</f>
        <v>0</v>
      </c>
      <c r="F43" s="49" t="b">
        <f>'Социально-коммукативное раз'!Z43</f>
        <v>0</v>
      </c>
      <c r="G43" s="49" t="b">
        <f>'Познавательное развитие'!X43</f>
        <v>0</v>
      </c>
      <c r="H43" s="49" t="b">
        <f>'Познавательное развитие'!Y43</f>
        <v>0</v>
      </c>
      <c r="I43" s="49" t="b">
        <f>'Познавательное развитие'!Z43</f>
        <v>0</v>
      </c>
      <c r="J43" s="49" t="b">
        <f>'Речевое развитие'!X43</f>
        <v>0</v>
      </c>
      <c r="K43" s="49" t="b">
        <f>'Речевое развитие'!Y43</f>
        <v>0</v>
      </c>
      <c r="L43" s="49" t="b">
        <f>'Речевое развитие'!Z43</f>
        <v>0</v>
      </c>
      <c r="M43" s="49" t="b">
        <f>'Художественно эстетическое '!X43</f>
        <v>0</v>
      </c>
      <c r="N43" s="49" t="b">
        <f>'Художественно эстетическое '!Y43</f>
        <v>0</v>
      </c>
      <c r="O43" s="49" t="b">
        <f>'Художественно эстетическое '!Z43</f>
        <v>0</v>
      </c>
      <c r="P43" s="49" t="b">
        <f>'Физическое развитие'!X43</f>
        <v>0</v>
      </c>
      <c r="Q43" s="49" t="b">
        <f>'Физическое развитие'!Y43</f>
        <v>0</v>
      </c>
      <c r="R43" s="49" t="b">
        <f>'Физическое развитие'!Z43</f>
        <v>0</v>
      </c>
      <c r="S43" s="41" t="b">
        <f t="shared" si="15"/>
        <v>0</v>
      </c>
      <c r="T43" s="41" t="b">
        <f t="shared" si="16"/>
        <v>0</v>
      </c>
      <c r="U43" s="41" t="b">
        <f t="shared" si="17"/>
        <v>0</v>
      </c>
      <c r="W43" s="35">
        <f t="shared" si="18"/>
        <v>0</v>
      </c>
      <c r="X43" s="35">
        <f t="shared" si="19"/>
        <v>0</v>
      </c>
      <c r="Y43" s="35">
        <f t="shared" si="20"/>
        <v>0</v>
      </c>
      <c r="AA43" s="9" t="b">
        <f t="shared" si="0"/>
        <v>0</v>
      </c>
      <c r="AB43" s="9" t="b">
        <f t="shared" si="1"/>
        <v>0</v>
      </c>
      <c r="AC43" s="9" t="b">
        <f t="shared" si="2"/>
        <v>0</v>
      </c>
      <c r="AD43" s="9" t="b">
        <f t="shared" si="3"/>
        <v>0</v>
      </c>
      <c r="AE43" s="9" t="b">
        <f t="shared" si="4"/>
        <v>0</v>
      </c>
      <c r="AG43" s="36">
        <f t="shared" si="21"/>
        <v>0</v>
      </c>
      <c r="AH43" s="36">
        <f t="shared" si="22"/>
        <v>0</v>
      </c>
      <c r="AI43" s="36">
        <f t="shared" si="26"/>
        <v>0</v>
      </c>
      <c r="AK43" s="9" t="b">
        <f t="shared" si="5"/>
        <v>0</v>
      </c>
      <c r="AL43" s="9" t="b">
        <f t="shared" si="6"/>
        <v>0</v>
      </c>
      <c r="AM43" s="9" t="b">
        <f t="shared" si="7"/>
        <v>0</v>
      </c>
      <c r="AN43" s="9" t="b">
        <f t="shared" si="8"/>
        <v>0</v>
      </c>
      <c r="AO43" s="9" t="b">
        <f t="shared" si="9"/>
        <v>0</v>
      </c>
      <c r="AQ43" s="36">
        <f t="shared" si="23"/>
        <v>0</v>
      </c>
      <c r="AR43" s="36">
        <f t="shared" si="24"/>
        <v>0</v>
      </c>
      <c r="AS43" s="36">
        <f t="shared" si="25"/>
        <v>0</v>
      </c>
      <c r="AU43" s="9" t="b">
        <f t="shared" si="10"/>
        <v>0</v>
      </c>
      <c r="AV43" s="9" t="b">
        <f t="shared" si="11"/>
        <v>0</v>
      </c>
      <c r="AW43" s="9" t="b">
        <f t="shared" si="12"/>
        <v>0</v>
      </c>
      <c r="AX43" s="9" t="b">
        <f t="shared" si="13"/>
        <v>0</v>
      </c>
      <c r="AY43" s="9" t="b">
        <f t="shared" si="14"/>
        <v>0</v>
      </c>
    </row>
    <row r="44" spans="1:51" ht="16" thickBot="1" x14ac:dyDescent="0.4">
      <c r="A44" s="141" t="s">
        <v>78</v>
      </c>
      <c r="B44" s="142"/>
      <c r="C44" s="37" t="s">
        <v>50</v>
      </c>
      <c r="D44" s="38">
        <f>COUNTIF(D7:D43,"оптимальный")</f>
        <v>0</v>
      </c>
      <c r="E44" s="38">
        <f>COUNTIF(E7:E43,"оптимальный")</f>
        <v>0</v>
      </c>
      <c r="F44" s="38">
        <f>COUNTIF(F7:F43,"оптимальный")</f>
        <v>10</v>
      </c>
      <c r="G44" s="38">
        <f>COUNTIF(G7:G43,"оптимальный")</f>
        <v>0</v>
      </c>
      <c r="H44" s="38">
        <f t="shared" ref="H44:R44" si="27">COUNTIF(H7:H43,"оптимальный")</f>
        <v>0</v>
      </c>
      <c r="I44" s="38">
        <f t="shared" si="27"/>
        <v>10</v>
      </c>
      <c r="J44" s="38">
        <f t="shared" si="27"/>
        <v>0</v>
      </c>
      <c r="K44" s="38">
        <f t="shared" si="27"/>
        <v>0</v>
      </c>
      <c r="L44" s="38">
        <f t="shared" si="27"/>
        <v>5</v>
      </c>
      <c r="M44" s="38">
        <f t="shared" si="27"/>
        <v>0</v>
      </c>
      <c r="N44" s="38">
        <f t="shared" si="27"/>
        <v>0</v>
      </c>
      <c r="O44" s="38">
        <f t="shared" si="27"/>
        <v>13</v>
      </c>
      <c r="P44" s="38">
        <f t="shared" si="27"/>
        <v>0</v>
      </c>
      <c r="Q44" s="38">
        <f t="shared" si="27"/>
        <v>0</v>
      </c>
      <c r="R44" s="38">
        <f t="shared" si="27"/>
        <v>20</v>
      </c>
      <c r="S44" s="38"/>
      <c r="T44" s="38"/>
      <c r="U44" s="38"/>
    </row>
    <row r="45" spans="1:51" ht="16" thickBot="1" x14ac:dyDescent="0.4">
      <c r="A45" s="143"/>
      <c r="B45" s="144"/>
      <c r="C45" s="37" t="s">
        <v>51</v>
      </c>
      <c r="D45" s="38">
        <f>COUNTIF(D7:D43,"достаточный")</f>
        <v>9</v>
      </c>
      <c r="E45" s="38">
        <f>COUNTIF(E7:E43,"достаточный")</f>
        <v>29</v>
      </c>
      <c r="F45" s="38">
        <f>COUNTIF(F7:F43,"достаточный")</f>
        <v>24</v>
      </c>
      <c r="G45" s="38">
        <f>COUNTIF(G7:G43,"достаточный")</f>
        <v>10</v>
      </c>
      <c r="H45" s="38">
        <f t="shared" ref="H45:R45" si="28">COUNTIF(H7:H43,"достаточный")</f>
        <v>27</v>
      </c>
      <c r="I45" s="38">
        <f t="shared" si="28"/>
        <v>24</v>
      </c>
      <c r="J45" s="38">
        <f t="shared" si="28"/>
        <v>1</v>
      </c>
      <c r="K45" s="38">
        <f t="shared" si="28"/>
        <v>12</v>
      </c>
      <c r="L45" s="38">
        <f t="shared" si="28"/>
        <v>29</v>
      </c>
      <c r="M45" s="38">
        <f t="shared" si="28"/>
        <v>11</v>
      </c>
      <c r="N45" s="38">
        <f t="shared" si="28"/>
        <v>29</v>
      </c>
      <c r="O45" s="38">
        <f t="shared" si="28"/>
        <v>21</v>
      </c>
      <c r="P45" s="38">
        <f t="shared" si="28"/>
        <v>7</v>
      </c>
      <c r="Q45" s="38">
        <f t="shared" si="28"/>
        <v>27</v>
      </c>
      <c r="R45" s="38">
        <f t="shared" si="28"/>
        <v>14</v>
      </c>
      <c r="S45" s="38"/>
      <c r="T45" s="38"/>
      <c r="U45" s="38"/>
    </row>
    <row r="46" spans="1:51" ht="16" thickBot="1" x14ac:dyDescent="0.4">
      <c r="A46" s="145"/>
      <c r="B46" s="146"/>
      <c r="C46" s="37" t="s">
        <v>52</v>
      </c>
      <c r="D46" s="38">
        <f>COUNTIF(D7:D43,"низкий")</f>
        <v>25</v>
      </c>
      <c r="E46" s="38">
        <f>COUNTIF(E7:E43,"низкий")</f>
        <v>5</v>
      </c>
      <c r="F46" s="38">
        <f>COUNTIF(F7:F43,"низкий")</f>
        <v>0</v>
      </c>
      <c r="G46" s="38">
        <f>COUNTIF(G7:G43,"низкий")</f>
        <v>24</v>
      </c>
      <c r="H46" s="38">
        <f t="shared" ref="H46:R46" si="29">COUNTIF(H7:H43,"низкий")</f>
        <v>7</v>
      </c>
      <c r="I46" s="38">
        <f t="shared" si="29"/>
        <v>0</v>
      </c>
      <c r="J46" s="38">
        <f t="shared" si="29"/>
        <v>33</v>
      </c>
      <c r="K46" s="38">
        <f t="shared" si="29"/>
        <v>22</v>
      </c>
      <c r="L46" s="38">
        <f t="shared" si="29"/>
        <v>0</v>
      </c>
      <c r="M46" s="38">
        <f t="shared" si="29"/>
        <v>23</v>
      </c>
      <c r="N46" s="38">
        <f t="shared" si="29"/>
        <v>5</v>
      </c>
      <c r="O46" s="38">
        <f t="shared" si="29"/>
        <v>0</v>
      </c>
      <c r="P46" s="38">
        <f t="shared" si="29"/>
        <v>27</v>
      </c>
      <c r="Q46" s="38">
        <f t="shared" si="29"/>
        <v>7</v>
      </c>
      <c r="R46" s="38">
        <f t="shared" si="29"/>
        <v>0</v>
      </c>
      <c r="S46" s="38"/>
      <c r="T46" s="38"/>
      <c r="U46" s="38"/>
    </row>
    <row r="47" spans="1:51" ht="33.5" customHeight="1" thickBot="1" x14ac:dyDescent="0.4">
      <c r="A47" s="135" t="s">
        <v>79</v>
      </c>
      <c r="B47" s="136"/>
      <c r="C47" s="137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</row>
    <row r="48" spans="1:5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6" customHeight="1" x14ac:dyDescent="0.4">
      <c r="A49" s="108" t="s">
        <v>83</v>
      </c>
      <c r="B49" s="108"/>
      <c r="C49" s="108"/>
      <c r="D49" s="108"/>
      <c r="E49" s="108"/>
      <c r="F49" s="108"/>
      <c r="G49" s="108"/>
      <c r="H49" s="108"/>
      <c r="I49" s="108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22.5" customHeight="1" x14ac:dyDescent="0.4">
      <c r="A50" s="107" t="s">
        <v>91</v>
      </c>
      <c r="B50" s="107"/>
      <c r="C50" s="107"/>
      <c r="D50" s="107"/>
      <c r="E50" s="107"/>
      <c r="F50" s="107"/>
      <c r="G50" s="107"/>
      <c r="H50" s="107"/>
      <c r="I50" s="107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22.5" customHeight="1" x14ac:dyDescent="0.35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20.5" customHeight="1" x14ac:dyDescent="0.35">
      <c r="A52" s="63"/>
      <c r="B52" s="63"/>
      <c r="C52" s="63"/>
      <c r="D52" s="63"/>
      <c r="E52" s="63"/>
      <c r="F52" s="63"/>
      <c r="G52" s="63"/>
      <c r="H52" s="62"/>
      <c r="I52" s="61"/>
      <c r="J52" s="60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22.5" customHeight="1" x14ac:dyDescent="0.35">
      <c r="A53" s="61"/>
      <c r="B53" s="61"/>
      <c r="C53" s="61"/>
      <c r="D53" s="61"/>
      <c r="E53" s="61"/>
      <c r="F53" s="61"/>
      <c r="G53" s="61"/>
      <c r="H53" s="61"/>
      <c r="I53" s="61"/>
      <c r="J53" s="6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21.5" customHeight="1" x14ac:dyDescent="0.35">
      <c r="A54" s="58"/>
      <c r="B54" s="58"/>
      <c r="C54" s="58"/>
      <c r="D54" s="58"/>
      <c r="E54" s="58"/>
      <c r="F54" s="58"/>
      <c r="G54" s="58"/>
      <c r="H54" s="58"/>
      <c r="I54" s="58"/>
      <c r="J54" s="6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20.5" customHeight="1" x14ac:dyDescent="0.35">
      <c r="A55" s="58"/>
      <c r="B55" s="58"/>
      <c r="C55" s="58"/>
      <c r="D55" s="58"/>
      <c r="E55" s="58"/>
      <c r="F55" s="59"/>
      <c r="G55" s="59"/>
      <c r="H55" s="59"/>
      <c r="I55" s="59"/>
      <c r="J55" s="57"/>
    </row>
    <row r="56" spans="1:21" x14ac:dyDescent="0.35">
      <c r="A56" s="57"/>
      <c r="B56" s="57"/>
      <c r="C56" s="57"/>
      <c r="D56" s="57"/>
      <c r="E56" s="57"/>
      <c r="F56" s="57"/>
      <c r="G56" s="57"/>
      <c r="H56" s="57"/>
      <c r="I56" s="57"/>
      <c r="J56" s="57"/>
    </row>
    <row r="57" spans="1:21" x14ac:dyDescent="0.35">
      <c r="A57" s="57"/>
      <c r="B57" s="57"/>
      <c r="C57" s="57"/>
      <c r="D57" s="57"/>
      <c r="E57" s="57"/>
      <c r="F57" s="57"/>
      <c r="G57" s="57"/>
      <c r="H57" s="57"/>
      <c r="I57" s="57"/>
      <c r="J57" s="57"/>
    </row>
    <row r="58" spans="1:21" x14ac:dyDescent="0.35">
      <c r="A58" s="57"/>
      <c r="B58" s="57"/>
      <c r="C58" s="57"/>
      <c r="D58" s="57"/>
      <c r="E58" s="57"/>
      <c r="F58" s="57"/>
      <c r="G58" s="57"/>
      <c r="H58" s="57"/>
      <c r="I58" s="57"/>
      <c r="J58" s="57"/>
    </row>
    <row r="59" spans="1:21" x14ac:dyDescent="0.35">
      <c r="A59" s="57"/>
      <c r="B59" s="57"/>
      <c r="C59" s="57"/>
      <c r="D59" s="57"/>
      <c r="E59" s="57"/>
      <c r="F59" s="57"/>
      <c r="G59" s="57"/>
      <c r="H59" s="57"/>
      <c r="I59" s="57"/>
      <c r="J59" s="57"/>
    </row>
    <row r="60" spans="1:21" x14ac:dyDescent="0.35">
      <c r="A60" s="57"/>
      <c r="B60" s="57"/>
      <c r="C60" s="57"/>
      <c r="D60" s="57"/>
      <c r="E60" s="57"/>
      <c r="F60" s="57"/>
      <c r="G60" s="57"/>
      <c r="H60" s="57"/>
      <c r="I60" s="57"/>
      <c r="J60" s="57"/>
    </row>
    <row r="61" spans="1:21" x14ac:dyDescent="0.35">
      <c r="A61" s="57"/>
      <c r="B61" s="57"/>
      <c r="C61" s="57"/>
      <c r="D61" s="57"/>
      <c r="E61" s="57"/>
      <c r="F61" s="57"/>
      <c r="G61" s="57"/>
      <c r="H61" s="57"/>
      <c r="I61" s="57"/>
      <c r="J61" s="57"/>
    </row>
  </sheetData>
  <sheetProtection formatCells="0" formatColumns="0" formatRows="0" insertColumns="0" insertRows="0" insertHyperlinks="0" deleteColumns="0" deleteRows="0" sort="0" autoFilter="0" pivotTables="0"/>
  <mergeCells count="70">
    <mergeCell ref="A47:C47"/>
    <mergeCell ref="A1:U3"/>
    <mergeCell ref="B39:C39"/>
    <mergeCell ref="B40:C40"/>
    <mergeCell ref="B41:C41"/>
    <mergeCell ref="B42:C42"/>
    <mergeCell ref="B43:C43"/>
    <mergeCell ref="A44:B46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N3:AN4"/>
    <mergeCell ref="AO3:AO4"/>
    <mergeCell ref="B8:C8"/>
    <mergeCell ref="A4:A6"/>
    <mergeCell ref="B4:C4"/>
    <mergeCell ref="B5:C5"/>
    <mergeCell ref="B6:C6"/>
    <mergeCell ref="J4:L4"/>
    <mergeCell ref="M4:O4"/>
    <mergeCell ref="P4:R4"/>
    <mergeCell ref="S4:U4"/>
    <mergeCell ref="B7:C7"/>
    <mergeCell ref="D4:F4"/>
    <mergeCell ref="G4:I4"/>
    <mergeCell ref="AE3:AE4"/>
    <mergeCell ref="AG4:AI5"/>
    <mergeCell ref="A50:I50"/>
    <mergeCell ref="A49:I49"/>
    <mergeCell ref="AX3:AX4"/>
    <mergeCell ref="AY3:AY4"/>
    <mergeCell ref="AQ4:AS5"/>
    <mergeCell ref="AU3:AU4"/>
    <mergeCell ref="AV3:AV4"/>
    <mergeCell ref="AW3:AW4"/>
    <mergeCell ref="AK3:AK4"/>
    <mergeCell ref="AL3:AL4"/>
    <mergeCell ref="AM3:AM4"/>
    <mergeCell ref="W4:Y5"/>
    <mergeCell ref="AA3:AA4"/>
    <mergeCell ref="AB3:AB4"/>
    <mergeCell ref="AC3:AC4"/>
    <mergeCell ref="AD3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Социально-коммукативное раз</vt:lpstr>
      <vt:lpstr>Познавательное развитие</vt:lpstr>
      <vt:lpstr>Художественно эстетическое </vt:lpstr>
      <vt:lpstr>Физическое развитие</vt:lpstr>
      <vt:lpstr>Речевое развитие</vt:lpstr>
      <vt:lpstr>Сводная 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2024-03-13T09:35:53Z</dcterms:modified>
</cp:coreProperties>
</file>